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P:\Descargas\"/>
    </mc:Choice>
  </mc:AlternateContent>
  <xr:revisionPtr revIDLastSave="0" documentId="13_ncr:1_{962C4746-8E29-4473-AA20-88A3BD3A568A}" xr6:coauthVersionLast="47" xr6:coauthVersionMax="47" xr10:uidLastSave="{00000000-0000-0000-0000-000000000000}"/>
  <bookViews>
    <workbookView xWindow="-24120" yWindow="-120" windowWidth="24240" windowHeight="13020" xr2:uid="{00000000-000D-0000-FFFF-FFFF00000000}"/>
  </bookViews>
  <sheets>
    <sheet name="Hoja1" sheetId="1" r:id="rId1"/>
    <sheet name="Hoja2" sheetId="3" r:id="rId2"/>
  </sheets>
  <calcPr calcId="191029"/>
</workbook>
</file>

<file path=xl/calcChain.xml><?xml version="1.0" encoding="utf-8"?>
<calcChain xmlns="http://schemas.openxmlformats.org/spreadsheetml/2006/main">
  <c r="K50" i="1" l="1"/>
  <c r="J50" i="1"/>
  <c r="I50" i="1"/>
  <c r="H50" i="1"/>
  <c r="F50" i="1"/>
  <c r="L50" i="1" l="1"/>
  <c r="G204" i="1" l="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M145" i="1"/>
  <c r="I141" i="1"/>
  <c r="H141" i="1"/>
  <c r="H132" i="1"/>
  <c r="H131" i="1"/>
  <c r="H129" i="1"/>
  <c r="I204" i="1" l="1"/>
</calcChain>
</file>

<file path=xl/sharedStrings.xml><?xml version="1.0" encoding="utf-8"?>
<sst xmlns="http://schemas.openxmlformats.org/spreadsheetml/2006/main" count="563" uniqueCount="401">
  <si>
    <t>FORMULARIO DE RENDICIÓN DE CUENTAS</t>
  </si>
  <si>
    <t>FUNCIONES DEL ESTADO</t>
  </si>
  <si>
    <t>DATOS GENERALES</t>
  </si>
  <si>
    <t>RUC:</t>
  </si>
  <si>
    <t>INSTITUCIÓN:</t>
  </si>
  <si>
    <t xml:space="preserve"> FUNCIÓN A LA QUE PERTENECE</t>
  </si>
  <si>
    <t xml:space="preserve"> SECTOR:</t>
  </si>
  <si>
    <t>NIVEL QUE RINDE CUENTAS:</t>
  </si>
  <si>
    <t>PROVINCIA:</t>
  </si>
  <si>
    <t>CANTÓN:</t>
  </si>
  <si>
    <t>PARROQUIA:</t>
  </si>
  <si>
    <t>DIRECCIÓN:</t>
  </si>
  <si>
    <t>EMAIL:</t>
  </si>
  <si>
    <t>TELÉFONO:</t>
  </si>
  <si>
    <t>PÁGINA WEB O RED SOCIAL:</t>
  </si>
  <si>
    <t>REPRESENTANTE LEGAL</t>
  </si>
  <si>
    <t>NOMBRES DEL REPRESENTANTE:</t>
  </si>
  <si>
    <t>CARGO DEL REPRESENTANTE:</t>
  </si>
  <si>
    <t>RESPONSABLE DEL PROCESO DE RENDICIÓN DE CUENTAS</t>
  </si>
  <si>
    <t>NOMBRES DEL RESPONSABLE:</t>
  </si>
  <si>
    <t>CARGO DEL RESPONSABLE:</t>
  </si>
  <si>
    <t>FECHA DE DESIGNACIÓN:</t>
  </si>
  <si>
    <t>RESPONSABLE DEL REGISTRO DEL INFORME DE RENDICIÓN DE CUENTAS</t>
  </si>
  <si>
    <t>DATOS DEL INFORME</t>
  </si>
  <si>
    <t>PERIODO DE RENDICIÓN DE CUENTAS</t>
  </si>
  <si>
    <t>FECHA DE INICIO:</t>
  </si>
  <si>
    <t>FECHA DE FIN:</t>
  </si>
  <si>
    <t>OBJETIVOS ESTRATÉGICOS/FUNCIONES O FINES</t>
  </si>
  <si>
    <t>OBJETVOS ESTRATÉGICOS/FUNCIONES O FINES</t>
  </si>
  <si>
    <t>TIPO(OBJETIVOS ESTRATÉGICOS</t>
  </si>
  <si>
    <t>COBERTURA INSTITUCIONAL(UDAF)</t>
  </si>
  <si>
    <t>COBERTURA</t>
  </si>
  <si>
    <t>No. Unidades</t>
  </si>
  <si>
    <t>COBERTURA TERRITORIAL (EODS)</t>
  </si>
  <si>
    <t>NO. DE UNIDADES</t>
  </si>
  <si>
    <t>DESCRIPCIÓN DE LA COBERTURA</t>
  </si>
  <si>
    <t>COBERTURA INSTITUCIONAL:UNIDADES DE ATENCIÓN</t>
  </si>
  <si>
    <t>NIVEL</t>
  </si>
  <si>
    <t>N° DE UNIDADES</t>
  </si>
  <si>
    <t>N. USUARIOS</t>
  </si>
  <si>
    <t>GÉNERO</t>
  </si>
  <si>
    <t>NACIONALIDADES O PUEBLOS</t>
  </si>
  <si>
    <t>LINK AL MEDIO DE VERIFICACIÓN</t>
  </si>
  <si>
    <t>MASCULINO</t>
  </si>
  <si>
    <t>FEMENINO</t>
  </si>
  <si>
    <t>GLBTI</t>
  </si>
  <si>
    <t>MONTUBIO</t>
  </si>
  <si>
    <t>MESTIZO</t>
  </si>
  <si>
    <t>CHOLO</t>
  </si>
  <si>
    <t>INDIGENA</t>
  </si>
  <si>
    <t>AFROECUATORIANO</t>
  </si>
  <si>
    <t>IMPLEMENTACIÓN DE POLÍTICAS PÚBLICAS PARA LA IGUALDAD:</t>
  </si>
  <si>
    <t>IMPLEMENTACIÓN DE POLÍTICAS PÚBLICAS PARA LA IGUALDAD</t>
  </si>
  <si>
    <t>PONGA SI O NO</t>
  </si>
  <si>
    <t>DESCRIBA LA POLÍTICA IMPLEMENTADA</t>
  </si>
  <si>
    <t>DETALLE PRINCIPALES RESULTADOS OBTENIDOS</t>
  </si>
  <si>
    <t>EXPLIQUE CÓMO APORTA EL RESULTADO AL CUMPLIMIENTO DE LAS AGENDAS DE IGUALDAD</t>
  </si>
  <si>
    <t>IMPLEMENTACIÓN DE POLÍTICAS PÚBLICAS INTERCULTURALES</t>
  </si>
  <si>
    <t>IMPLEMENTACIÓN DE POLÍTICAS PÚBLICAS GENERACIONALES</t>
  </si>
  <si>
    <t>IMPLEMENTACIÓN DE POLÍTICAS PÚBLICAS DE DISCAPACIDADES</t>
  </si>
  <si>
    <t>IMPLEMENTACIÓN DE POLÍTICAS PÚBLICAS DE GÉNERO</t>
  </si>
  <si>
    <t>IMPLEMENTACIÓN DE POLÍTICAS PÚBLICAS DE MOVILIDAD HUMANA</t>
  </si>
  <si>
    <t>PLANIFICACIÓN PARTICIPATIVA:</t>
  </si>
  <si>
    <t>PLANIFICACIÓN PARTICIPATIVA</t>
  </si>
  <si>
    <t>PONGA SI o NO</t>
  </si>
  <si>
    <t>LINK AL MEDIO DE VERIFICACIÓN PUBLICADO EN LA PAG. WEB DE LA INSTITUCIÓN</t>
  </si>
  <si>
    <t>SE HAN IMPLEMENTADO MECANISMOS DE PARTICIPACIÓN CIUDADANA PARA LA FORMULACIÓN DE POLÍTICAS Y PLANES INSTITUCIONALES</t>
  </si>
  <si>
    <t>SE COORDINA CON LAS INSTANCIAS DE PARTICIPACIÓN EXISTENTES EN EL TERRITORIO</t>
  </si>
  <si>
    <t>MECANISMOS DE PARTICIPACIÓN CIUDADANA:</t>
  </si>
  <si>
    <t>MECANISMOS DE PARTICIPACIÓN CIUDADANA</t>
  </si>
  <si>
    <t>NÚMERO DE MECANISMOS IMPLEMENTADOS EN EL AÑO</t>
  </si>
  <si>
    <t>AUDIENCIA PÚBLICA</t>
  </si>
  <si>
    <t>CONSEJOS CONSULTIVOS</t>
  </si>
  <si>
    <t>LINK DE ACCESO AL MEDIO DE VERIFICACIÓN</t>
  </si>
  <si>
    <t>CONSEJOS CIUDADANOS SECTORIALES</t>
  </si>
  <si>
    <t>DIÁLOGOS PERIÓDICOS DE DELIBERACIÓN</t>
  </si>
  <si>
    <t>AGENDA PÚBLICA DE CONSULTA A LA CIUDADANÍA</t>
  </si>
  <si>
    <t>OTROS</t>
  </si>
  <si>
    <t>MECANISMOS DE CONTROL SOCIAL:</t>
  </si>
  <si>
    <t>MECANISMOS DE CONTROL SOCIAL GENERADOS POR LA COMUNIDAD</t>
  </si>
  <si>
    <t>NÚMERO DE MECANISMOS</t>
  </si>
  <si>
    <t>VEEDURÍAS CIUDADANAS</t>
  </si>
  <si>
    <t>OBSERVATORIOS CIUDADANOS</t>
  </si>
  <si>
    <t>DEFENSORÍAS COMUNITARIAS</t>
  </si>
  <si>
    <t>COMITÉS DE USUARIOS DE SERVICIOS</t>
  </si>
  <si>
    <t>PROCESO DE RENDICIÓN DE CUENTAS:</t>
  </si>
  <si>
    <t>FASE</t>
  </si>
  <si>
    <t>PASOS DEL PROCESO DE RENDICIÓN DE CUENTAS</t>
  </si>
  <si>
    <t>PONGA SI</t>
  </si>
  <si>
    <t>DESCRIBA LA EJECUCIÓN DE LOS PASOS</t>
  </si>
  <si>
    <t>FASE 1</t>
  </si>
  <si>
    <t>CONFORMACIÓN DEL EQUIPO DE RENDICIÓN DE CUENTAS</t>
  </si>
  <si>
    <t>DISEÑO DE LA PROPUESTA DEL PROCESO DE RENDICIÓN DE CUENTAS</t>
  </si>
  <si>
    <t>FASE 2</t>
  </si>
  <si>
    <t>EVALUACIÓN DE LA GESTIÓN INSTITUCIONAL:</t>
  </si>
  <si>
    <t>LLENADO DEL FORMULARIO DE INFORME DE RENDICIÓN DE CUENTAS ESTABLECIDO POR EL CPCCS</t>
  </si>
  <si>
    <t>ELABORACION  DEL INFORME NARRATIVO DE RENDICIÓN DE CUENTAS</t>
  </si>
  <si>
    <t>SOCIALIZACIÓN INTERNA Y APROBACIÓN DEL INFORME DE RENDICIÓN DE CUENTAS POR PARTE DE LOS RESPONSABLES</t>
  </si>
  <si>
    <t>FASE 3</t>
  </si>
  <si>
    <t>DIFUSIÓN DEL INFORME DE RENDICIÓN DE CUENTAS A TRAVÉS DE DISTINTOS MEDIOS</t>
  </si>
  <si>
    <t>PLANIFICACIÓN  DEL ESPACIO DELIBERATIVO PARA REVISIÓN</t>
  </si>
  <si>
    <t>REALIZACIÓN DEL EVENTO DE DELIBERACIÓN PÚBLICA DE RENDICIÓN DE CUENTAS A LA CIUDADANÍA</t>
  </si>
  <si>
    <t>INCORPORACIÓN DE LOS APORTES CIUDADANOS EN EL INFORME DE RENDICIÓN DE CUENTAS</t>
  </si>
  <si>
    <t>FASE 4</t>
  </si>
  <si>
    <t>ENTREGA DEL INFORME DE RENDICIÓN DE CUENTAS AL CPCCS, A TRAVÉS DEL SISTEMA INFORMÁTICO</t>
  </si>
  <si>
    <t>DESCRIBA LOS PRINCIPALES APORTES CIUDADANOS RECIBIDOS:</t>
  </si>
  <si>
    <t>DATOS DE LA DELIBERACIÓN PÚBLICA Y EVALUACIÓN CIUDADANA DE RENDICIÓN DE CUENTAS:</t>
  </si>
  <si>
    <t>Fecha en que se realizó la deliberación pública y evaluación ciudadana de rendición de cuentas:</t>
  </si>
  <si>
    <t>N° DE USUARIOS</t>
  </si>
  <si>
    <t>INCORPORACIÓN DE LOS APORTES CIUDADANOS DE LA RENDICIÓN DE CUENTAS DEL AÑO ANTERIOR EN LA GESTIÓN INSTITUCIONAL:</t>
  </si>
  <si>
    <t>DESCRIBA LOS APORTES CIUDADANOS REPORTADOS EN LA RENDICIÓN DE CUENTAS DEL AÑO ANTERIOR</t>
  </si>
  <si>
    <t>SE INCORPORÓ EL APORTE CIUDADANO EN LA GESTIÓN INSTITUCIONAL? PONGA SÍ O NO</t>
  </si>
  <si>
    <t>PORCENTAJE DE AVANCES DE CUMPLIMIENTO</t>
  </si>
  <si>
    <t>DESCRIPCIÓN DE RESULTADOS</t>
  </si>
  <si>
    <t>DIFUSIÓN Y COMUNICACIÓN DE LA GESTIÓN INSTITUCIONAL:</t>
  </si>
  <si>
    <t>MEDIOS DE VERIFICACIÓN</t>
  </si>
  <si>
    <t>No. DE MEDIOS</t>
  </si>
  <si>
    <t>PORCENTAJE DEL PPTO. DEL PAUTAJE QUE SE DESTINO A MEDIOS LOCALES Y REGIONALES</t>
  </si>
  <si>
    <t>PORCENTAJE DEL PPTO. DEL PAUTAJE QUE SE DESTINÓ A MEDIOS NACIONAL</t>
  </si>
  <si>
    <t>PORCENTAJE DEL PPTO DEL PAUTAJE QUE SE DESTINO A MEDIOS INTERNACIONALES</t>
  </si>
  <si>
    <t>NOMBRE DE MEDIO</t>
  </si>
  <si>
    <t>MONTO</t>
  </si>
  <si>
    <t>MINUTOS</t>
  </si>
  <si>
    <t>Radio</t>
  </si>
  <si>
    <t>Prensa</t>
  </si>
  <si>
    <t>Televisión</t>
  </si>
  <si>
    <t>Medios digitales</t>
  </si>
  <si>
    <t>TRANSPARENCIA Y ACCESO A LA INFORMACIÓN DE LA GESTIÓN INSTITUCIONAL Y DE SU RENDICIÓN DE CUENTAS:</t>
  </si>
  <si>
    <t>MECANISMOS ADOPTADOS</t>
  </si>
  <si>
    <t>LINK AL MEDIO DE VERIFICACIÓN PUBLICADO EN LA PÁG. WEB DE LA INSTITUCIÓN</t>
  </si>
  <si>
    <t>PUBLICACIÓN EN LA PÁG. WEB DE LOS CONTENIDOS ESTABLECIDOS EN EL ART. 19 DE LA LOTAIP</t>
  </si>
  <si>
    <t>PUBLICACIÓN EN LA PÁG. WEB DEL INFORME DE RENDICIÓN DE CUENTAS Y SUS MEDIOS DE VERIFICACIÓN ESTABLECIDOS EN EL NUMERAL 12 DEL ART. 19 DE LA LOTAIP.</t>
  </si>
  <si>
    <t>PLANIFICACIÓN: SE REFIERE A LA ARTICULACIÓN DE POLÍTICAS PÚBLICAS:</t>
  </si>
  <si>
    <t>LA INSTITUCIÓN TIENE ARTICULADO EL PLAN ESTRATÉGICO INSTITUCIONAL</t>
  </si>
  <si>
    <t>LA INSTITUCIÓN TIENE ARTICULADAS SUS POA AL PLAN NACIONAL DE DESARROLLO</t>
  </si>
  <si>
    <t>EL POA ESTÁ ARTICULADO AL PLAN ESTRATÉGICO</t>
  </si>
  <si>
    <t>EJECUCIÓN PROGRAMÁTICA:</t>
  </si>
  <si>
    <t>OBJETIVOS ESTRATEGICOS/COMPETENCIAS EXCLUSIVAS</t>
  </si>
  <si>
    <t>META POA</t>
  </si>
  <si>
    <t>INDICADORES</t>
  </si>
  <si>
    <t>RESULTADOS</t>
  </si>
  <si>
    <t>% CUMPLIMIENTO DE LA GESTIÓN</t>
  </si>
  <si>
    <t>DESCRIPCIÓN DE LA GESTIÓN POR META</t>
  </si>
  <si>
    <t>DESCRIPCIÓN DE COMO APORTA EL RESULTADO ALCANZADO AL LOGRO</t>
  </si>
  <si>
    <t>OBJETIVO ESTRATÉGICO</t>
  </si>
  <si>
    <t>NO. DE META</t>
  </si>
  <si>
    <t>DESCRIPCIÓN</t>
  </si>
  <si>
    <t>TOTALES PLANIFICAD OS</t>
  </si>
  <si>
    <t>TOTALES CUMPLIDOS</t>
  </si>
  <si>
    <t>CUMPLIMIENTO DE LA EJECUCIÓN PRESUPUESTARIA:</t>
  </si>
  <si>
    <t>TIPO</t>
  </si>
  <si>
    <t>PRESUPUESTO PLANIFICADO</t>
  </si>
  <si>
    <t>PRESUPUESTO EJECUTADO</t>
  </si>
  <si>
    <t>PRESUPUESTO INSTITUCIONAL:</t>
  </si>
  <si>
    <t>TOTAL DE PRESUPUESTO INSTITUCIONAL CODIFICADO</t>
  </si>
  <si>
    <t>GASTO CORRIENTE PLANIFICADO</t>
  </si>
  <si>
    <t>GASTO CORRIENTE EJECUTADO</t>
  </si>
  <si>
    <t>GASTO DE INVERSIÓN PLANIFICADO</t>
  </si>
  <si>
    <t>GASTO DE INVERSIÓN EJECUTADO</t>
  </si>
  <si>
    <t>% EJECUCIÓN PRESUPUESTARIA</t>
  </si>
  <si>
    <t>PROCESOS DE CONTRATACIÓN Y COMPRAS PÚBLICAS DE BIENES Y SERVICIOS:</t>
  </si>
  <si>
    <t>TIPO DE CONTRATACIÓN (- ADQUISICIÓN DE BIENES INMUEBLES,-ADQUISICIÓN DE COMBUSTIBLE PARA VEHÍCULOS DE ENTIDADES CONTRATANTES,-ADQUISICIÓN DE PASAJES AÉREOS,-ARRENDAMIENTO DE BIENES MUEBLES E INMUEBLES, -CATÁLOGO ELECTRÓNICO, -COMPRA CORPORATIVA DE ALIMENTACIÓN ESCOLAR
-CONCURSO PÚBLICO DE CONSULTORÍA, -CONSULTORÍA CONTRATACIÓN DIRECTA, -CONSULTORÍA LISTA CORTA, -COTIZACIÓN, -FERIA INCLUSIVA, -ÍNFIMA CUANTÍA, -LICITACIÓN, -MENOR CUANTÍA, PROCEDIMIENTOS DE RÉGIMEN ESPECIAL, -PROCEDIMIENTOS DE CONTRATACIÓN EN SITUACIÓN DE EMERGENCIA-PROCEDIMIENTOS DE CONTRATACIÓN EN EL EXTRANJERO, -PROCEDIMIENTOS ESPECIALES, -PUBLICACIÓN, -SUBASTA INVERSA, -OTRAS-NO SE REALIZARON CONTRATACIONES)</t>
  </si>
  <si>
    <t>ESTADO ACTUAL</t>
  </si>
  <si>
    <t>Número Total Adjudicados</t>
  </si>
  <si>
    <t>Valor Total Adjudicados</t>
  </si>
  <si>
    <t>Número Total Finalizados</t>
  </si>
  <si>
    <t>Valor Total Finalizados</t>
  </si>
  <si>
    <t>ENAJENACIÓN, DONACIONES Y EXPROPIACIONES DE BIENES:</t>
  </si>
  <si>
    <t>BIEN</t>
  </si>
  <si>
    <t>VALOR TOTAL</t>
  </si>
  <si>
    <t>DONACIONES REALIZADAS</t>
  </si>
  <si>
    <t>INCORPORACIÓN Y CUMPLIMIENTO DE LAS RECOMENDACIONES Y DICTÁMENES EMITIDOS POR PARTE DE LAS INSTITUCIONES DE LA FUNCIÓN DE TRANSPARENCIA Y CONTROL SOCIAL Y LA PROCURADURÍA GENERAL DEL ESTADO:</t>
  </si>
  <si>
    <t>ENTIDAD QUE RECOMIENDA</t>
  </si>
  <si>
    <t>N0. DE INFORME DE LA ENTIDAD QUE RECOMIENDA</t>
  </si>
  <si>
    <t>NO. DE INFORME DE CUMPLIMIENTO</t>
  </si>
  <si>
    <t>% DE CUMPLIMIENTO DE LAS RECOMENDACION ES</t>
  </si>
  <si>
    <t>OBSERVACIONES</t>
  </si>
  <si>
    <t>CONTRALORÍA GENERAL DEL ESTADO.</t>
  </si>
  <si>
    <t>SUPERINTENDENCIA DE ORDENAMIENTO TERRITORIAL.</t>
  </si>
  <si>
    <t>DEFENSORÍA DEL PUEBLO.</t>
  </si>
  <si>
    <t>CONSEJO DE PARTICIPACIÓN CIUDADANA Y CONTROL SOCIAL.</t>
  </si>
  <si>
    <t xml:space="preserve"> SUPERINTENDENCIA DE BANCOS</t>
  </si>
  <si>
    <t>SUPERINTENDENCIA DE COMPAÑÍAS, VALORES Y SEGUROS</t>
  </si>
  <si>
    <t>SUPERINTENDENCIA DE COMPETENCIA ECONÓMICA</t>
  </si>
  <si>
    <t>SUPERINTENDENCIA DE PROTECCIÓN DE DATOS PERSONALES</t>
  </si>
  <si>
    <t xml:space="preserve"> SUPERINTENDENCIA DE ECONOMÍA POPULAR Y SOLIDARIA</t>
  </si>
  <si>
    <t xml:space="preserve"> CONSEJO DE DESARROLLO Y PROMOCIÓN DE LA INFORMACIÓN Y COMUNICACIÓN</t>
  </si>
  <si>
    <t>PROCURADURÍA GENERAL DEL ESTADO</t>
  </si>
  <si>
    <t>CONSEJO DE ASEGURAMIENTO DE LA CALIDAD DE LA EDUCACIÓN SUPERIOR</t>
  </si>
  <si>
    <t>0990057907001</t>
  </si>
  <si>
    <t>FEDERACIÓN DEPORTIVA DEL GUAYAS</t>
  </si>
  <si>
    <t>DEPENDE DEL VICE MINISTERIO DEL DEPORTE (EJECUTIVO)</t>
  </si>
  <si>
    <t>DEPORTE</t>
  </si>
  <si>
    <t>DIRECTORIO Y UDAF</t>
  </si>
  <si>
    <t>GUAYAS</t>
  </si>
  <si>
    <t>GUAYAQUIL</t>
  </si>
  <si>
    <t>TARQUI</t>
  </si>
  <si>
    <t>AVDA. LAS AMÉRICAS Y AVDA. KENNEDY ESQUINA. EXPLANADA DEL ESTADIO ALBERTO SPENCER</t>
  </si>
  <si>
    <t>fdg@fedeguayas.com.ec</t>
  </si>
  <si>
    <t>593 43815500</t>
  </si>
  <si>
    <t>www.fedeguayas.com.ec</t>
  </si>
  <si>
    <t>MARIA EDUARDA FUENTES CHOEZ</t>
  </si>
  <si>
    <t>PRESIDENTA DEL DIRECTORIO</t>
  </si>
  <si>
    <t>03 DE DICIEMBRE 2025</t>
  </si>
  <si>
    <t>Ser la primera potencia  deportiva con miras al alto rendimiento del país.</t>
  </si>
  <si>
    <t>Fortalecer las capacidades institucionales deportivas, financieras y organizativas.</t>
  </si>
  <si>
    <t>Garantizar la sostenibilidad de los procesos de preparación y participación deportiva.</t>
  </si>
  <si>
    <t>Implementar permanentemente acciones que fortalezcan  la planificación, ejecución y control de los ingresos y egresos de la institución.</t>
  </si>
  <si>
    <t>PROVINCIAL</t>
  </si>
  <si>
    <t>NO</t>
  </si>
  <si>
    <t>NO APLICA</t>
  </si>
  <si>
    <t>SI</t>
  </si>
  <si>
    <t>La práctica del deporte se la activa desde las edades tempranas hasta el adulto mayor con Bailoterapia.</t>
  </si>
  <si>
    <t>Proyecto Adulto Mayor</t>
  </si>
  <si>
    <t>Generar e impulsar la cultura física para el bienestar de la población, con inclusión social e igualdad de género.</t>
  </si>
  <si>
    <t>https://fedeguayas.com.ec/contacto/ 
https://www.facebook.com/fedeguayasec/?locale=es_LA
https://x.com/Fede_Guayas/status/1854163603139744129
https://www.instagram.com/fedeguayas/?hl=es</t>
  </si>
  <si>
    <t>Se elabora la propuesta del proceso de rendición de cuentas basado en los informes solicitados mediante comunicación FDG-PLAN-M-2025-0054 del 05 de diciembre del 2025  y se realiza el registro exitoso en el catastro del Sistema Nacional de Rendición de Cuentas.</t>
  </si>
  <si>
    <t xml:space="preserve">Se realiza el llenado y verificación de los requerimientos del Informe de Rendición de Cuentas. Se realizó la organización interna institucional para el diseño, preparación del contenido y los soportes del informe. Se publica en la web institucional en el menú de Transparencia - la estructura en base a la información requerida por parte del CPCCS y concerniente al proceso de Rendición de cuentas año 2025 de la institución. </t>
  </si>
  <si>
    <t>Se recibe los informes de cada Dirección de Fedeguayas, se integran y revisan el cumplimiento de los objetivos al igual que los resultados de la gestión de los informes de Rendición de cuentas de cada Director.</t>
  </si>
  <si>
    <t>Se realiza la integración y entrega  del Informe de Rendición de cuentas por medios digitales al Adminsitrador de Fedeguayas para su revisión y aprobación. Se habilita en la página web la opción para que la comunidad participe de forma activa y manifieste su interés en los temas que requieran conocer. FDG-PLAN-M-2026-0005.</t>
  </si>
  <si>
    <t>Se comparte  para su revisión el Informe Anual 2025 por medio de carpeta digital con los directores. Posteriormente, la difusión interna y con los grupos de interés a través de publicación en la página web permitiendo la retroalimentación con los grupos de interés  para alcanzar la mejora continua, por medio del menú de Transparencia: Contáctenos.</t>
  </si>
  <si>
    <t>OPERACIÓN Y FUNCIONAMIENTO DE ORGANIZACIONES DEPORTIVAS Y ESCENARIOS DEPORTIVOS.</t>
  </si>
  <si>
    <t>001</t>
  </si>
  <si>
    <t>Porcentaje de tareas ejecutadas (bienes y servicios ejecutados).</t>
  </si>
  <si>
    <t xml:space="preserve">Fortalecer el funiconamiento institucional a través de la contratación de bienes o servicios identificados como necesidades complementaras. </t>
  </si>
  <si>
    <t>MANTENIMIENTO DE ESCENARIOS E INFRAESTRUCTURA DEPORTIVA.</t>
  </si>
  <si>
    <t>002</t>
  </si>
  <si>
    <t>Número de mantenimientos realizados a escenarios deportivos en operación.</t>
  </si>
  <si>
    <t>Realizar los mantenimientos que incluyen la rehabilitación de los escenarios deportivos de propiedad de Fedeguayas, para el efecto se cuenta con instrumentos suscritos y legalizados en los cuales se demuestra su cumplimiento.</t>
  </si>
  <si>
    <t>OPERACIÓN DEPORTIVA.</t>
  </si>
  <si>
    <t>004</t>
  </si>
  <si>
    <t>Número de personal en relación de dependencia y/o servicios profesionales contratados en la organización.</t>
  </si>
  <si>
    <t>Financiar las actividades vinculadas a los sueldos y honorarios profesionales del personal de Fedeguayas. Cumplimientos de ley  con el IESS y el SRI.</t>
  </si>
  <si>
    <t>EVENTOS DE PREPARACIÓN Y COMPETENCIAS.</t>
  </si>
  <si>
    <t>005</t>
  </si>
  <si>
    <t>Número de eventos de preparación competencia y capacitación deportiva o recreativa realizados o participados.</t>
  </si>
  <si>
    <t>Implementar planes de preparación y participación en compencias nacionales e internacionales.</t>
  </si>
  <si>
    <t>IMPLEMENTACIÓN Y EQUIPAMIENTO DEPORTIVO.</t>
  </si>
  <si>
    <t>007</t>
  </si>
  <si>
    <t>Número de disciplinas dotadas con implementación y equipamiento deportivo.</t>
  </si>
  <si>
    <t>Dotar de implementación y equipamiento deportivo de calidad para el fomento del deporte del Guayas.</t>
  </si>
  <si>
    <t xml:space="preserve">Apoyar la operatividad de la institución en beneficio de la promoción y desarrollo del deporte de la provincia del Guayas. </t>
  </si>
  <si>
    <t>Mantenimiento, rehabilitación de la infraestructura deportiva de los complejos, escenarios y residencias deportivas. Se lo registra por fondos de estado + autogestión</t>
  </si>
  <si>
    <t>Cumplimiento de pago de nómina, servicios profesiponales, liquidaciones, pago al IESS, SRI, etc.</t>
  </si>
  <si>
    <t>Brindar el acompañamiento y  la logística a las selecciones de la provincia del Guayas.</t>
  </si>
  <si>
    <t>Garantizar los entrenamientos por medio de la provisión de implementos e infraestructura necesaria para la preparación y participación en competencias oficiales.</t>
  </si>
  <si>
    <t>OPERACIÓN Y FUNCIONAMIENTO DE
ORGANIZACIONES DEPORTIVAS Y
ESCENARIOS DEPORTIVOS</t>
  </si>
  <si>
    <t>MANTENIMIENTO DE ESCENARIOS E
INFRAESTRUCTURA DEPORTIVA</t>
  </si>
  <si>
    <t>OPERACIÓN DEPORTIVA</t>
  </si>
  <si>
    <t>EVENTOS DE PREPARACIÓN Y COMPETENCIA</t>
  </si>
  <si>
    <t>IMPLEMENTACIÓN DEPORTIVA</t>
  </si>
  <si>
    <t>SIE-FDG-2025-001 SERVICIO PARA EL TRATAMIENTO FÍSICO QUÍMICO DEL AGUA DE LAS PISCINAS DE LOS COMPLEJOS ACUÁTICOS GARAY – VALLARINO Y 4 MOSQUETEROS, ADEMÁS DEL MANTENIMIENTO Y MEJORAMIENTO DEL SISTEMA DE FILTRADO Y RECIRCULACIÓN DEL AGUA DE LA PISCINA “ASISCLO GARAY“ DE LA FEDERACIÓN DEPORTIVA DEL GUAYAS</t>
  </si>
  <si>
    <t xml:space="preserve"> Ejecución de Contrato</t>
  </si>
  <si>
    <t>https://www.compraspublicas.gob.ec/ProcesoContratacion/compras/PC/informacionProcesoContratacion2.cpe?idSoliCompra=ZGDFYHJ_cB4hUDl_DLRErSaJq0GhaKzQMrh81da6DCE,</t>
  </si>
  <si>
    <t xml:space="preserve">SIE-FDG-2025-002 ADQUISICION DE INDUMENTARIA DE COMPETENCIA, KITS DEPORTIVOS, CALZADO ESPECIALIZADO PARA LOS DEPORTISTAS DE LA FEDERACION DEPORTIVA DEL GUAYAS EJERCICIO 2025.	</t>
  </si>
  <si>
    <t>FINALIZADA</t>
  </si>
  <si>
    <t>https://www.compraspublicas.gob.ec/ProcesoContratacion/compras/PC/informacionProcesoContratacion2.cpe?idSoliCompra=78jY1ooC6cG_Pr3hUAZVeF_8esPPtYs1v_GDzZ5SUrU,</t>
  </si>
  <si>
    <t>SIE-FDG-2025-003  SERVICIO DE SEGURIDAD Y VIGILANCIA PARA LOS ESCENARIOS DEPORTIVOS DE LA FEDERACIÓN DEPORTIVA DEL GUAYAS</t>
  </si>
  <si>
    <t xml:space="preserve">Ejecución de Contrato </t>
  </si>
  <si>
    <t>https://www.compraspublicas.gob.ec/ProcesoContratacion/compras/PC/informacionProcesoContratacion2.cpe?idSoliCompra=CLC3jDFkxGiGuqCYb02SmPWI5z3OAKUud9CZhx04zqw,</t>
  </si>
  <si>
    <t>SIE-FDG-2025-004 ADQUISICIÓN DE MEDICAMENTOS Y PRODUCTOS DE FARMACIAS PARA LOS DEPORTISTAS DE LA FEDERACIÓN DEPORTIVA DEL GUAYAS EJERCICIO FISCAL 2025</t>
  </si>
  <si>
    <t>https://www.compraspublicas.gob.ec/ProcesoContratacion/compras/PC/informacionProcesoContratacion2.cpe?idSoliCompra=WrUFd5yaXTRvwsivC25a6x7Fu2jqY9BLF-0pO0QU7Cg,</t>
  </si>
  <si>
    <t>LICO-FDG-2025-002   REHABILITACION DE LA PISTA ATLETICA VICTOR EMILIO ESTRADA DE LA FEDERACION DEPORTIVA DEL GUAYAS</t>
  </si>
  <si>
    <t>https://www.compraspublicas.gob.ec/ProcesoContratacion/compras/PC/informacionProcesoContratacion2.cpe?idSoliCompra=X8LSe0opICF7qmwOq7XSMQGv5WRSqu8Ks-lJREfCh8E,</t>
  </si>
  <si>
    <t>SIE-FDG-2025-005 MANTENIMIENTO PREVENTIVO Y CORRECTIVO DE TRANSFORMADORES ELÉCTRICOS Y ADECUACIÓN DE SISTEMAS DE ILUMINACIÓN LED EN ESCENARIOS DEPORTIVOS DE LA FEDERACIÓN DEPORTIVA DEL GUAYAS</t>
  </si>
  <si>
    <t>https://www.compraspublicas.gob.ec/ProcesoContratacion/compras/PC/informacionProcesoContratacion2.cpe?idSoliCompra=nK_ND6iSn-NBC4ALri5y5bpGNhywd-as6HgTNa7H3gI,</t>
  </si>
  <si>
    <t xml:space="preserve">SIE-FDG-2025-006 ADQUISICIÓN DE MATERIALES DE CONSTRUCCIÓN, PLOMERÍA Y ELÉCTRICOS PARA TRABAJOS EN LOS DIFERENTES ESCENARIOS DE LA FEDERACIÓN DEPORTIVA DEL GUAYAS
</t>
  </si>
  <si>
    <t>https://www.compraspublicas.gob.ec/ProcesoContratacion/compras/PC/informacionProcesoContratacion2.cpe?idSoliCompra=jGm2jeo6UKHau62Kn0FEzWe6oDc0Ujwz_na-wApUyn8,</t>
  </si>
  <si>
    <t xml:space="preserve">SIE-FDG-2025-007 ADQUISICION DE IMPLEMENTACION DEPORTIVA PARA LA FEDERACION DEPORTIVA DEL GUAYAS
</t>
  </si>
  <si>
    <t>https://www.compraspublicas.gob.ec/ProcesoContratacion/compras/PC/informacionProcesoContratacion2.cpe?idSoliCompra=Ttg_uxV1d6TUi3l_G-zzLu643_WAeNiR9er2RDwvaVw,</t>
  </si>
  <si>
    <t>NIC-0990057907001-2025-00001 ADQUISICIÓN DE COMBUSTIBLE PARA EL ABASTECIMIENTO A LA FLOTA VEHICULAR DE LA FEDERACIÓN DEPORTIVA DEL GUAYAS.</t>
  </si>
  <si>
    <t>https://www.compraspublicas.gob.ec/ProcesoContratacion/compras/NCO/NCORegistroDetalle.cpe?&amp;id=Qk3LdAqhLtHMcqj-PTWmYWTz1HP_2fuSDSBS9PjKGHY,&amp;op=1</t>
  </si>
  <si>
    <t>NIC-0990057907001-2025-00002 ADQUISICIÓN DE AGUA PURIFICADA ENVASADA PARA LOS DIFERENTES EVENTOS DEPORTIVOS DE LA FEDERACIÓN DEPORTIVA DEL GUAYAS</t>
  </si>
  <si>
    <t>https://www.compraspublicas.gob.ec/ProcesoContratacion/compras/NCO/NCORegistroDetalle.cpe?&amp;id=w0Tol85fHlP3u3cFwpLUzIcGRnE7YfJ6XrrCNrQXmT0,&amp;op=1</t>
  </si>
  <si>
    <t>NIC-0990057907001-2025-00005 ADQUISICIÓN DE SUPLEMENTOS VITAMINICOS PARA LOS DEPORTISTAS DE LAS DISCIPLINAS DE TIEMPO Y MARCA DE LA FEDERACION DEPORTIVA DEL GUAYAS.”</t>
  </si>
  <si>
    <t>https://www.compraspublicas.gob.ec/ProcesoContratacion/compras/NCO/NCORegistroDetalle.cpe?&amp;id=hz1Zt0R6vHSId1Ykdwuma8YSO_jpf-omDsUEuCjR3l8,&amp;op=1</t>
  </si>
  <si>
    <t>NIC-0990057907001-2025-00008 SERVICIO DE MANTENIMIENTO DE EQUIPAMIENTO DEPORTIVO DE LA FEDERACIÓN DEPORTIVA DEL GUAYAS</t>
  </si>
  <si>
    <t>https://www.compraspublicas.gob.ec/ProcesoContratacion/compras/NCO/NCORegistroDetalle.cpe?&amp;id=GywuZsqtUvgOeQHBfoDTKNsEKd0SNgocZR503GEfU6k,&amp;op=1</t>
  </si>
  <si>
    <t>NIC-0990057907001-2025-00007 ADQUISICIÓN DE REPUESTOS Y ACCESORIOS PARA LOS DIFERENTES EQUIPOS Y MAQUINARIAS DE LA FEDERACIÓN DEPORTIVA DE GUAYAS</t>
  </si>
  <si>
    <t>https://www.compraspublicas.gob.ec/ProcesoContratacion/compras/NCO/NCORegistroDetalle.cpe?&amp;id=9976zvFFHmMAS3wLzd8Zv2OPd-Rgvy5eyIJRTu37rxk,&amp;op=1</t>
  </si>
  <si>
    <t>NIC-0990057907001-2025-00004 SERVICIO DE LIMPIEZA Y VACIADO DE POZOS SÉPTICOS, CAJAS DE REGISTRO Y TUBERÍAS DE LOS DIFERENTES ESCENARIOS DE LA FEDERACIÓN DEPORTIVA DEL GUAYAS</t>
  </si>
  <si>
    <t>https://www.compraspublicas.gob.ec/ProcesoContratacion/compras/NCO/NCORegistroDetalle.cpe?&amp;id=Qkkbh8HcLQmYsksjKtLLBpcAK8RB8232QkMLITolROA,&amp;op=1</t>
  </si>
  <si>
    <t>NIC-0990057907001-2025-00006 ADQUISICIÓN DE NEUMATICOS PARA VEHICULOS PESADOS DE LA FEDERACIÓN DEPORTIVA DEL GUAYAS</t>
  </si>
  <si>
    <t>https://www.compraspublicas.gob.ec/ProcesoContratacion/compras/NCO/NCORegistroDetalle.cpe?&amp;id=PMZSfKolTURan_BhkHdgzuj86v1kVXN_i0_fO0Qal3c,&amp;op=1</t>
  </si>
  <si>
    <t>NIC-0990057907001-2025-00009 SERVICIO DE DESRATIZACIÓN Y DESINFECCIÓN EN LOS ESCENARIOS DEPORTIVOS DE LA FEDERACIÓN DEPORTIVA DEL GUAYAS</t>
  </si>
  <si>
    <t>https://www.compraspublicas.gob.ec/ProcesoContratacion/compras/NCO/NCORegistroDetalle.cpe?&amp;id=ddb6pBZF0qzUC15OhkaAxpJAc_0jh-Az2iEf7LfNNXM,&amp;op=1</t>
  </si>
  <si>
    <t>NIC-0990057907001-2025-00011 ADQUISICIÓN DE REPUESTOS Y ACCESORIOS DEPORTIVOS PARA LA DISCIPLINA DE CICLISMO</t>
  </si>
  <si>
    <t>https://www.compraspublicas.gob.ec/ProcesoContratacion/compras/NCO/NCORegistroDetalle.cpe?&amp;id=v7XQaW_HToWEF82-u-UIBGOyiP_jypSMERZIY76wOv0,&amp;op=1</t>
  </si>
  <si>
    <t>NIC-0990057907001-2025-00012 SERVICIO DE MANTENIMIENTO Y REPARACIÓN DE MOBILIARIOS DE LOS ESCENARIOS DE LA FEDERACIÓN DEPORTIVA DEL GUAYAS</t>
  </si>
  <si>
    <t>https://www.compraspublicas.gob.ec/ProcesoContratacion/compras/NCO/NCORegistroDetalle.cpe?&amp;id=zZvtlcW2_O4WOZT4PyH-VnDnMsueInK36_wiq_tqbEs,&amp;op=1</t>
  </si>
  <si>
    <t>NIC-0990057907001-2025-00015 SERVICIO DE OUTSOURCING DE IMPRESIÓN PERIODO 2025 PARA LA FEDERACIÓN DEPORTIVA DEL GUAYAS</t>
  </si>
  <si>
    <t>https://www.compraspublicas.gob.ec/ProcesoContratacion/compras/NCO/NCORegistroDetalle.cpe?&amp;id=1DaY1qDCWhz4c_nn2vU7WxP4ndj_9RvMWCI5cUhcRyc,&amp;op=1</t>
  </si>
  <si>
    <t>NIC-0990057907001-2025-00014 SERVICIO DE MANTENIMIENTO PREVENTIVO Y CORRECTIVO DEL PARQUE AUTOMOR DE LA FEDERACIÓN DEPORTIVA DEL GUAYAS</t>
  </si>
  <si>
    <t>https://www.compraspublicas.gob.ec/ProcesoContratacion/compras/NCO/NCORegistroDetalle.cpe?&amp;id=lNR7hMjlIhGXA6t-MFYpRk1FpyapvB3FGMNq-3lT3G8,&amp;op=1</t>
  </si>
  <si>
    <t>NIC-0990057907001-2025-00018 MANTENIMIENTO PREVENTIVO Y CORRECTIVO DE EQUIPOS DE BOMBEO DE LOS DIFERENTES ESCENARIOS DE LA FEDERACIÓN DEPORTIVA DEL GUAYAS</t>
  </si>
  <si>
    <t>https://www.compraspublicas.gob.ec/ProcesoContratacion/compras/NCO/NCORegistroDetalle.cpe?&amp;id=CWFvNv7EAu-wwT6ZSsqBEFN85m0SDEcvf1nNsuUQ8rs,&amp;op=1</t>
  </si>
  <si>
    <t>NIC-0990057907001-2025-00020 SUMINISTRO, INSTALACIÓN Y MANTENIMIENTO DE SISTEMA DE DETECCIÓN DE INCENDIOS EN ESCENARIOS DEPORTIVOS DE LA FEDERACIÓN DEPORTIVA DEL GUAYAS</t>
  </si>
  <si>
    <t>https://www.compraspublicas.gob.ec/ProcesoContratacion/compras/NCO/NCORegistroDetalle.cpe?&amp;id=u4h-gWsdit71GVogua1hjiaAWJVAxrtNkpcmEdHRUJk,&amp;op=1</t>
  </si>
  <si>
    <t>NIC-0990057907001-2025-00021 MANTENIMIENTO PREVENTIVO Y CORRECTIVO DE EQUIPOS DE CLIMATIZACIÓN DE LOS DIFERENTES ESCENARIOS DE LA FEDERACIÓN DEPORTIVA DEL GUAYAS</t>
  </si>
  <si>
    <t>https://www.compraspublicas.gob.ec/ProcesoContratacion/compras/NCO/NCORegistroDetalle.cpe?&amp;id=OYUHURHWFjR_7HxzGMDvsT7vp2L6eCV4KbfBJkLMk5Q,&amp;op=1</t>
  </si>
  <si>
    <t>NIC-0990057907001-2025-00022 ADQUISICIÓN DE REPUESTOS Y ACCESORIOS PARA EQUIPOS INFORMÁTICOS DE LA FEDERACIÓN DEPORTIVA DE LAS GUAYAS PERIODO 2025</t>
  </si>
  <si>
    <t>https://www.compraspublicas.gob.ec/ProcesoContratacion/compras/NCO/NCORegistroDetalle.cpe?&amp;id=7pOiPd7GahXr1vseRLuJ5vGJYmBU2TI5q3YOhwGgdFM,&amp;op=1</t>
  </si>
  <si>
    <t>NIC-0990057907001-2025-00023 MANTENIMIENTO DE SUPERFICIES DE MADERA EN ESCENARIOS DEPORTIVOS DE LA FEDERACIÓN DEPORTIVA DEL GUAYAS</t>
  </si>
  <si>
    <t>https://www.compraspublicas.gob.ec/ProcesoContratacion/compras/NCO/NCORegistroDetalle.cpe?&amp;id=czA73FYotgzTuoJm0VwPsRCsIsSII3xKPoYQfiLNRyI,&amp;op=1</t>
  </si>
  <si>
    <t>NIC-0990057907001-2025-00027 ADQUISICIÓN DE INSUMOS QUÍMICOS PARA DIFERENTES ESCENARIOS DE LA FEDERACIÓN DEPORTIVA DEL GUAYAS</t>
  </si>
  <si>
    <t>https://www.compraspublicas.gob.ec/ProcesoContratacion/compras/NCO/NCORegistroDetalle.cpe?&amp;id=ColNwDGRddHKToAAxkVkgmJWVR9Lpd8bObnmKqtHtoQ,&amp;op=1</t>
  </si>
  <si>
    <t>NIC-0990057907001-2025-00030 MANTENIMIENTO DE CISTERNAS DE LOS ESCENARIOS DE LA FEDERACIÓN DEPORTIVA DEL GUAYAS</t>
  </si>
  <si>
    <t>https://www.compraspublicas.gob.ec/ProcesoContratacion/compras/NCO/NCORegistroDetalle.cpe?&amp;id=4GiTKDExDIsNKU336nD9-XGPq1o_X5UthBydaEnO7S4,&amp;op=1</t>
  </si>
  <si>
    <t>NIC-0990057907001-2025-00026 MANTENIMIENTO DE CUBIERTAS DE LOS ESCENARIOS DE LA FEDERACIÓN DEPORTIVA DEL GUAYAS</t>
  </si>
  <si>
    <t>https://www.compraspublicas.gob.ec/ProcesoContratacion/compras/NCO/NCORegistroDetalle.cpe?&amp;id=WDTi1DNdMx25-ps980vOeQ2KddfPw2YaSby8r5Er5es,&amp;op=1</t>
  </si>
  <si>
    <t xml:space="preserve">
NIC-0990057907001-2025-00025 MANTENIMIENTO DE ESTRUCTURAS METÁLICAS PARA LOS DIFERENTES ESCENARIOS DE LA FEDERACIÓN DEPORTIVA DEL GUAYAS
</t>
  </si>
  <si>
    <t>https://www.compraspublicas.gob.ec/ProcesoContratacion/compras/NCO/NCORegistroDetalle.cpe?&amp;id=gGyDAu8cix3HoG4E4q1J2zBo_EamxDnWUdx4_By9V9Q,&amp;op=1</t>
  </si>
  <si>
    <t>NIC-0990057907001-2025-00031 SERVICIO DE MANTENIMIENTO CORRECTIVO Y PREVENTIVO DEL SISTEMA DE CONTROL VEHICULAR Y PEATONAL DE LOS PORTONES DE ACCESO SECTOR PESAS -PATINAJE Y COLISEO DE JUDO-GIMNASIA DEL ESTADIO MODELO ALBERTO SPENCER HERRERA</t>
  </si>
  <si>
    <t>https://www.compraspublicas.gob.ec/ProcesoContratacion/compras/NCO/NCORegistroDetalle.cpe?&amp;id=oIXIdcJTNdW8ooAIX_nHdUYKqI1y3wrJWvMZg9wR8M8,&amp;op=1</t>
  </si>
  <si>
    <t>NIC-0990057907001-2025-00033 SERVICIO DE TALA FORMATIVA DE ÁRBOLES EN LOS ESCENARIOS DE LA FEDERACIÓN DEPORTIVA DEL GUAYAS</t>
  </si>
  <si>
    <t>https://www.compraspublicas.gob.ec/ProcesoContratacion/compras/NCO/NCORegistroDetalle.cpe?&amp;id=wnQ_65aSVLNDhkDoeuW6lk_goSYz5MKUd57gjnyB5Gk,&amp;op=1</t>
  </si>
  <si>
    <t>NIC-0990057907001-2025-00025 MANTENIMIENTO DE ESTRUCTURAS METÁLICAS PARA LOS DIFERENTES ESCENARIOS DE LA FEDERACIÓN DEPORTIVA DEL GUAYAS.</t>
  </si>
  <si>
    <t>https://www.compraspublicas.gob.ec/ProcesoContratacion/compras/NCO/NCORegistroDetalle.cpe?&amp;id=OQw8zBL9FS1bQu4pYL73kdDWiZeQs5JwGsn90Jq0k0M,&amp;op=1</t>
  </si>
  <si>
    <t>NIC-0990057907001-2025-00034 REPARACIÓN DE BATERÍAS SANITARIAS EN DIFERENTES ESCENARIOS DE LA FEDERACIÓN DEPORTIVA DEL GUAYAS.</t>
  </si>
  <si>
    <t>https://www.compraspublicas.gob.ec/ProcesoContratacion/compras/NCO/NCORegistroDetalle.cpe?&amp;id=rMveL6wkrlbv5wres4PHscP0HddJ0oJu_7qtwoTXgB0,&amp;op=1</t>
  </si>
  <si>
    <t>NIC-0990057907001-2025-00036 MANTENIMIENTO DE EXTRACTORES EÓLICOS Y AXIALES EN ESCENARIOS DE LA FEDERACIÓN DEPORTIVA DEL GUAYAS</t>
  </si>
  <si>
    <t>https://www.compraspublicas.gob.ec/ProcesoContratacion/compras/NCO/NCORegistroDetalle.cpe?&amp;id=KYOwMW53wBvCvCPzFFphSS0dQPK3ePPeaUA9nAH2oLc,&amp;op=1</t>
  </si>
  <si>
    <t>NIC-0990057907001-2025-00035 MANTENIMIENTO PREVENTIVO CORRECTIVO DE LOS TABLEROS DE BREAKERS PRINCIPALES Y SECUNDARIOS DE LOS ESCENARIOS DE LA FEDERACIÓN DEPORTIVA DEL GUAYAS</t>
  </si>
  <si>
    <t>https://www.compraspublicas.gob.ec/ProcesoContratacion/compras/NCO/NCORegistroDetalle.cpe?&amp;id=sqkWznvXt6vLnGoNEka76gXjqbEkNZho6tGnTBWdE7Q,&amp;op=1</t>
  </si>
  <si>
    <t>NIC-0990057907001-2025-00037 ADQUISICION DE COMBUSTIBLE PARA EL ABASTECIMIENTO A LA FLOTA VEHICULAR DE LA FEDERACIÓN DEPORTIVA DEL GUAYAS.</t>
  </si>
  <si>
    <t>https://www.compraspublicas.gob.ec/ProcesoContratacion/compras/NCO/NCORegistroDetalle.cpe?&amp;id=tLB_Ezr0VIi6RVlMa7_cDY3SSXuHfORs9fZ0xSiznPA,&amp;op=1</t>
  </si>
  <si>
    <t>NIC-0990057907001-2025-00038 ADQUISICION DE CONDECORACIONES PARA LOS DIFERENTES EVENTOS DEPORTIVOS DE LA FEDERACION DEPORTIVA DEL GUAYAS</t>
  </si>
  <si>
    <t>https://www.compraspublicas.gob.ec/ProcesoContratacion/compras/NCO/NCORegistroDetalle.cpe?&amp;id=dom9sDoPL27ZmG5eSPncmv2oyhbLEsszAE_R9czeJxQ,&amp;op=1</t>
  </si>
  <si>
    <t>NIC-0990057907001-2025-00040 ADQUISICION DE KIT DE PRESENTACION Y ENTRENAMIENTO PARA LOS DEPORTISTAS DE LA FEDERACION DEPORTIVA DEL GUAYAS</t>
  </si>
  <si>
    <t>https://www.compraspublicas.gob.ec/ProcesoContratacion/compras/NCO/NCORegistroDetalle.cpe?&amp;id=Li2jW78552cfivBe2jRCg6tlwNMGLhFsTRrfAm_3lRQ,&amp;op=1</t>
  </si>
  <si>
    <t>NIC-0990057907001-2025-00041 ADQUISICION DE MATERIALES DE IMPRESIÓN PARA FEDERACION DEPORTIVA DEL GUAYAS</t>
  </si>
  <si>
    <t>https://www.compraspublicas.gob.ec/ProcesoContratacion/compras/NCO/FrmNCOListadoEntidad.cpe</t>
  </si>
  <si>
    <t>NIC-0990057907001-2025-00042 MANTENIMIENTO PREVENTIVO Y CORRECTIVO DE ENLACES DE FIBRA ÓPTICA Y CUARTO DE RACK PRINCIPAL DE LA FEDERACIÓN DEPORTIVA DEL GUAYAS, INCLUYE UPS Y SERVIDORES</t>
  </si>
  <si>
    <t>https://www.compraspublicas.gob.ec/ProcesoContratacion/compras/NCO/NCORegistroDetalle.cpe?&amp;id=bWlzVxpcdr-vuxxWula3vw1v1UkkmXqFavc6vY7Hy00,&amp;op=1</t>
  </si>
  <si>
    <t>NIC-0990057907001-2025-00044 ADQUISICIÓN DE IMPLEMENTACIÓN DEPORTIVA PARA LAS DISCIPLINAS DEPORTIVAS DE HALTEROFILIA, MUAYTHAI, BOXEO, ATLETISMO Y KICKBOXING DE LA FEDERACIÓN DEPORTIVA DEL GUAYAS</t>
  </si>
  <si>
    <t>https://www.compraspublicas.gob.ec/ProcesoContratacion/compras/NCO/NCORegistroDetalle.cpe?&amp;id=pUC9oKotZpBI-q2w0zZfFdYid2-wrVHAdUcp86Gw8Ro,&amp;op=1</t>
  </si>
  <si>
    <t>NIC-0990057907001-2025-00046 SERVICIO DE MANTENIMIENTO DEL SECTOR DE TRIBUNA DEL ESTADIO MODELO ALBERTO SPENCER DE LA FEDERACIÓN DEPORTIVA DEL GUAYAS</t>
  </si>
  <si>
    <t>https://www.compraspublicas.gob.ec/ProcesoContratacion/compras/NCO/NCORegistroDetalle.cpe?&amp;id=pDy3h_ait9g82wJOI9fE5NAzp7daPnE6ZkC24pE1-dY,&amp;op=1</t>
  </si>
  <si>
    <t>NIC-0990057907001-2025-00045 SERVICIO DE LASTRADO Y NIVELACIÓN DE SUPERFICIES DEPORTIVAS DEL COMPLEJO ROBERTO GILBERT DE LA FEDERACIÓN DEPORTIVA DEL GUAYAS</t>
  </si>
  <si>
    <t>https://www.compraspublicas.gob.ec/ProcesoContratacion/compras/NCO/NCORegistroDetalle.cpe?&amp;id=AQR-GyXFO6k-2y4MlLnmHhnhA0TcE8mTutisuIK1kcw,&amp;op=1</t>
  </si>
  <si>
    <t>NIC-0990057907001-2025-00047 SERVICIO DE MANTENIMIENTO DE LA CANCHA SINTÉTICA DE FUTBOL 11 UBICADA EN EL COMPLEJO ROBERTO GILBERT DE LA FEDERACIÓN DEPORTIVA DEL GUAYAS.</t>
  </si>
  <si>
    <t>https://www.compraspublicas.gob.ec/ProcesoContratacion/compras/NCO/NCORegistroDetalle.cpe?&amp;id=3bjfe4ZeezJHcyV1FKpmHcNiNlZAhxfr9beUB2zMrJI,&amp;op=1</t>
  </si>
  <si>
    <t>NIC-0990057907001-2025-00049 SERVICIO DE MANTENIMIENTO DE CONTRAPISO EN LA ESCUELA DE PATINAJE DE LA FEDERACIÓN DEPORTIVA DEL GUAYAS.</t>
  </si>
  <si>
    <t>https://www.compraspublicas.gob.ec/ProcesoContratacion/compras/NCO/NCORegistroDetalle.cpe?&amp;id=MYD-VBYHDNFeeg_2ZVFOJlTlIAlvv5MU1KNnneqJ9jM,&amp;op=1</t>
  </si>
  <si>
    <t>NIC-0990057907001-2025-00048 MANTENIMIENTO DE JAULAS DE LANZAMIENTO DE MARTILLO Y DISCO DE LA FEDERACIÓN DEPORTIVA DEL GUAYAS</t>
  </si>
  <si>
    <t>https://www.compraspublicas.gob.ec/ProcesoContratacion/compras/NCO/NCORegistroDetalle.cpe?&amp;id=RBTOHmXb1e24Kok9-AsFYktqYNSDfVXfPZTMSQFiPiA,&amp;op=1</t>
  </si>
  <si>
    <t>NIC-0990057907001-2025-00051 ADQUISICIÓN DE REPUESTOS Y ACCESORIOS PARA CUARTO DE TELECOMUNICACIONES DE SERVIDORES Y UPS DE LA FEDERACIÓN DEPORTIVA DEL GUAYAS</t>
  </si>
  <si>
    <t>https://www.compraspublicas.gob.ec/ProcesoContratacion/compras/NCO/NCORegistroDetalle.cpe?&amp;id=z5wTpnrkQ5mjszP7GWqUJYp9A1vqQe6WMvku_C92w9E,&amp;op=1</t>
  </si>
  <si>
    <t>NIC-0990057907001-2025-00052 ADQUISICIÓN DE INSUMOS QUÍMICOS PARA DIFERENTES ESCENARIOS DE LA FEDERACIÓN DEPORTIVA DEL GUAYAS.</t>
  </si>
  <si>
    <t>https://www.compraspublicas.gob.ec/ProcesoContratacion/compras/NCO/NCORegistroDetalle.cpe?&amp;id=T7WAQHwFvtUaTF9ri0EiKJ0mV9W4hunjq23XIecj86Q,&amp;op=1</t>
  </si>
  <si>
    <t>NIC-0990057907001-2025-00053 SERVICIO DE GESTION LOGISTICA Y PRODUCCION DEL EVENTO DE RECONOCIMIENTO PARA LOS DEPORTISTAS QUE PARTICIPARON EN LOS EVENTOS NACIONALES DEL AÑO 2025</t>
  </si>
  <si>
    <t>https://www.compraspublicas.gob.ec/ProcesoContratacion/compras/NCO/NCORegistroDetalle.cpe?&amp;id=Ii1j30GOZqaZx2fyG96kD1DSktgvTUMiY4cnAGCVc9A,&amp;op=1</t>
  </si>
  <si>
    <t>ADQUISICIÓN DE SUMINISTROS DE OFICINA PARA EL I SEMESTRE DE LA FEDERACIÓN DEPORTIVA DEL GUAYAS</t>
  </si>
  <si>
    <t>https://catalogoelectronico.compraspublicas.gob.ec/ordenes</t>
  </si>
  <si>
    <t>LIMPIEZA, MANTENIMIENTO Y SANITIZACIÓN ESPECIALIZADA PARA LOS DIFERENTES ESCENARIOS DEPORTIVOS DE LA FEDERACIÓN DEPORTIVA DEL GUAYAS” AÑO 2025</t>
  </si>
  <si>
    <t>ADQUISICIÓN DE MATERIALES DE ASEO PARA LA FEDERACIÓN DEPORTIVA DEL GUAYAS</t>
  </si>
  <si>
    <t>ADQUISICIÓN DE SUMINISTROS DE OFICINA PARA EL II SEMESTRE DE LA FEDERACIÓN DEPORTIVA DEL GUAYAS</t>
  </si>
  <si>
    <t>ADQUISICIÓN DE MATERIALES DE ASEO PARA LA FEDERACIÓN DEPORTIVA
DEL GUAYAS</t>
  </si>
  <si>
    <t>WASHINGTON GUERRERO LARA</t>
  </si>
  <si>
    <t>ADMINISTRADOR GENERAL</t>
  </si>
  <si>
    <t>https://fedeguayas.com.ec/contacto/</t>
  </si>
  <si>
    <t>https://fedeguayas.com.ec/rendicion-de-cuentas-2025/</t>
  </si>
  <si>
    <t>Se acoge las recomendaciones dadas por el Organismo de control  CPCCS y se convoca por la web de Fedeguayas 06 días antes del evento  (02 de abril del 2026 a las 10h00). Se incluye la invitación en la pestaña de "Mecanismo de participación ciudadana".</t>
  </si>
  <si>
    <t>https://fedeguayas.com.ec/wp-content/uploads/2026/03/FDG-PLAN-M-2026-0009_Cumplimiento_del_Cronograma_para_el_Proceso_de_Rendicion_de_Cuentas_ano_2025.pdf</t>
  </si>
  <si>
    <t>https://fedeguayas.com.ec/wp-content/uploads/2026/03/FDG-PLAN-M-2025-0054_Solicitud_de_Elaboracion_de_Informe_anual.pdf</t>
  </si>
  <si>
    <t>https://fedeguayas.com.ec/wp-content/uploads/2026/03/FDG-PLAN-M-2026-0002_Rendicion_de_Cuentas_de_las_Direcciones_de_FDG_mes_de_Diciembre_2025.pdf</t>
  </si>
  <si>
    <t>Entrega del Informe de Rendición de Cuentas  con fecha 07 de enero de 2026 mediante memo FDG-PLAN-M-2026-0002, que incluye el cumplimiento de objetivos institucionales y del Vice-Ministerio del Deporte. La información se entregó al ente rector en tiempo y forma correspondiente, mediante su plataforma en el link https://servicios.deporte.gob.ec/poa2/ingreso.</t>
  </si>
  <si>
    <t>https://fedeguayas.com.ec/wp-content/uploads/2026/03/INFORME_ANUAL_2025_INTEGRADO_FINAL.pdf</t>
  </si>
  <si>
    <t>https://fedeguayas.com.ec/wp-content/uploads/2026/03/FDG-PLAN-M-2026-0005_Informe_de_Rendicion_de_Cuentas_ano_2025.pdf</t>
  </si>
  <si>
    <t>APORTES CIUDADANOS Y ACTA DE COMPROMISO CON LOS REQUERIMIENTOS DE LA CIUDADANÍA. 
Se incluirán en la pestaña de "Entrega de Informe de Rendición de Cuentas"</t>
  </si>
  <si>
    <t>2 DE ABRIL DEL 2026</t>
  </si>
  <si>
    <t>https://fedeguayas.com.ec/matrices-homologadas-dpe-2025/</t>
  </si>
  <si>
    <t>https://fedeguayas.com.ec/wp-content/uploads/2026/03/OBJETIVOS-DEL-PLAN-NACIONAL-DE-DESARROLLO-2024-2025.pdf</t>
  </si>
  <si>
    <t>https://fedeguayas.com.ec/plan-estrategico/</t>
  </si>
  <si>
    <t>DIRECCIÓN ADMINISTRATIVA-FINANCIERA</t>
  </si>
  <si>
    <t>Promoción, acompañameinto en la estimulación física y mental para una vida saludable del adulto mayor entre las edades de 65 a 88 años. 1.4.2 Proyecto Adulto Mayor Página 34 https://fedeguayas.com.ec/wp-content/uploads/2026/03/INFORME_ANUAL_2025_INTEGRADO_FINAL.pdf</t>
  </si>
  <si>
    <t>PROVINCIA DEL GUAYAS</t>
  </si>
  <si>
    <t>CANTONAL</t>
  </si>
  <si>
    <t>DORY MARIA ALAVA SALTOS Y BLANCA GRISELDA SILVA TORRES</t>
  </si>
  <si>
    <t xml:space="preserve">DIRECCIÓN  DE PLANIFICACIÓN </t>
  </si>
  <si>
    <t>FDG-GER-M-2026-0020 DEL 28/1/2026, SUMILLA INSERTA FDG-PLAN-M-2026-0019 DEL 06/04/2026</t>
  </si>
  <si>
    <t>Mediante el fortaleciendo de las habilidades físicas, cognitivas y emocionales, al tiempo que se impulsa la integración comunitaria.1.4.1 Proyecto de Formación Deportiva Adaptada Página 33 https://fedeguayas.com.ec/wp-content/uploads/2026/03/INFORME_ANUAL_2025_INTEGRADO_FINAL.pdf</t>
  </si>
  <si>
    <t>Por medio de este proyecto se han beneficiado en total 72 niños y jóvenes, con fortalecimiento de las habilidades y mejoramiento de la autonomía, de los cuales son 14  auditivos, 20 físicos,  36 intelectuales, 2 visuales</t>
  </si>
  <si>
    <t>Mediante Memorando Nro. FDG-GER-M-2026-0020 de fecha 28 de enero 2026, el Administrador Ing. Washington Guerrero Lara dispone el levantamiento de información para el proceso de  Rendición de cuentas de la Federación Deportiva del Guayas a las direcciones y coordinaciones operativas de la institución. Mediante Memorando Nro. FDG-PLAN-M-2026-0009 de fecha 10 de febrero 2026, se elabora un cronograma de trabajo y se  comunica al Adminstrador el cumplimiento del mismo acorde a lo dispuesto por el CPCCS .</t>
  </si>
  <si>
    <t>Se remite invitación circular al evento por correo electrónico a todos los miembros de la Asamblea. Se publica la invitación por las redes sociales y web institucional.  Se incluye la invitación en la pestaña de "Mecanismo de participación ciudadana/Convocatoria interna" LUGAR: AUDITORIO DE LA ASOC. DE FÚTBOL DEL GUAYAS. FECHA: 02 DE ABRIL 2026. HORA: 10H00</t>
  </si>
  <si>
    <t>Publicación en el portal a través de la Plataforma del CPCCS y en el portal de Fedeguayas en el mes de abril</t>
  </si>
  <si>
    <t xml:space="preserve">Reconocimiento de parte de los dirigentes deportivos por la gestión responsable que se llevó a cabo en el 2025 por parte de la administración de Fedeguayas, misma que fue en condiciones apropiadas para el desarrollo de las actividades deportivas y la formación especializada de nuestras selecciones deportivas.  </t>
  </si>
  <si>
    <t>Los recursos del deporte deben ser utilizados en el fomento deportivo</t>
  </si>
  <si>
    <t>si</t>
  </si>
  <si>
    <t>La inversión en la rehabilitación de la infraestructura deportiva de Fedeguayas, ver presentación del informe de Rendición de Cuentas</t>
  </si>
  <si>
    <t>No aplica la publicación de matrices para las instituciones privadas</t>
  </si>
  <si>
    <t>https://www.facebook.com/search/top?q=fedeguayas&amp;locale=es_LA
https://www.instagram.com/fedeguayas/
https://fedeguayas.com.ec
https://www.tiktok.com/@fedeguayas</t>
  </si>
  <si>
    <t>N° 0001491-DPGY-AE-2025</t>
  </si>
  <si>
    <t>Examen especial a las operaciones administrativas financieras en la Federación Deportiva del Guayas, por el período comprendido entre el 01 de abril de 2020 y el 31 de marzo de 2025.</t>
  </si>
  <si>
    <t>FDG-GER-M-2026</t>
  </si>
  <si>
    <t>https://fedeguayas.com.ec/wp-content/uploads/2026/04/Indicadores_uso_de_escenarios_2025_Anual-1.pdf</t>
  </si>
  <si>
    <t>https://fedeguayas.com.ec/wp-content/uploads/2026/04/ACTA_DE_COMPROMISO_ANIO-2026_CPCCS-1.pdf</t>
  </si>
  <si>
    <t>https://fedeguayas.com.ec/wp-content/uploads/2026/03/INFORME_RENDICION_DE_CUENTAS_ANO_2025.pptx</t>
  </si>
  <si>
    <t>https://fedeguayas.com.ec/wp-content/uploads/2026/04/FORMULARIO_2025_FEDEGUAYAS.xlsx</t>
  </si>
  <si>
    <t>https://fedeguayas.com.ec/wp-content/uploads/2026/04/Recomendaciones-de-la-Auditoria-CGE-2025-1.pdf</t>
  </si>
  <si>
    <t>https://fedeguayas.com.ec/wp-content/uploads/2026/04/aportes_ciudadanos_2025.pdf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</si>
</sst>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0.00_ ;_ &quot;$&quot;* \-#,##0.00_ ;_ &quot;$&quot;* &quot;-&quot;??_ ;_ @_ "/>
    <numFmt numFmtId="164" formatCode="_ [$$-300A]* #,##0.00_ ;_ [$$-300A]* \-#,##0.00_ ;_ [$$-300A]* &quot;-&quot;??_ ;_ @_ "/>
    <numFmt numFmtId="165" formatCode="_-[$$-300A]\ * #,##0.00_ ;_-[$$-300A]\ * \-#,##0.00\ ;_-[$$-300A]\ * &quot;-&quot;??_ ;_-@_ "/>
  </numFmts>
  <fonts count="38">
    <font>
      <sz val="11"/>
      <color theme="1"/>
      <name val="Calibri"/>
      <charset val="134"/>
      <scheme val="minor"/>
    </font>
    <font>
      <sz val="11"/>
      <color theme="1"/>
      <name val="Arial"/>
      <family val="2"/>
    </font>
    <font>
      <b/>
      <sz val="11"/>
      <color theme="1"/>
      <name val="Arial"/>
      <family val="2"/>
    </font>
    <font>
      <sz val="9"/>
      <color rgb="FF000000"/>
      <name val="Arial"/>
      <family val="2"/>
    </font>
    <font>
      <b/>
      <sz val="10"/>
      <color rgb="FFFFFFFF"/>
      <name val="Arial"/>
      <family val="2"/>
    </font>
    <font>
      <sz val="7"/>
      <color rgb="FF000000"/>
      <name val="Arial"/>
      <family val="2"/>
    </font>
    <font>
      <sz val="7"/>
      <color rgb="FF808080"/>
      <name val="Arial"/>
      <family val="2"/>
    </font>
    <font>
      <sz val="8"/>
      <color theme="1"/>
      <name val="Arial"/>
      <family val="2"/>
    </font>
    <font>
      <b/>
      <sz val="8"/>
      <color theme="1"/>
      <name val="Arial"/>
      <family val="2"/>
    </font>
    <font>
      <sz val="8"/>
      <color rgb="FFFFFFFF"/>
      <name val="Arial"/>
      <family val="2"/>
    </font>
    <font>
      <sz val="7"/>
      <color rgb="FFFFFFFF"/>
      <name val="Arial"/>
      <family val="2"/>
    </font>
    <font>
      <sz val="5"/>
      <color rgb="FF808080"/>
      <name val="Arial"/>
      <family val="2"/>
    </font>
    <font>
      <sz val="5"/>
      <color rgb="FFFFFFFF"/>
      <name val="Arial"/>
      <family val="2"/>
    </font>
    <font>
      <sz val="6"/>
      <color rgb="FF000000"/>
      <name val="Arial"/>
      <family val="2"/>
    </font>
    <font>
      <sz val="6"/>
      <color rgb="FFFFFFFF"/>
      <name val="Arial"/>
      <family val="2"/>
    </font>
    <font>
      <sz val="5"/>
      <color rgb="FF000000"/>
      <name val="Arial"/>
      <family val="2"/>
    </font>
    <font>
      <sz val="6"/>
      <color rgb="FF808080"/>
      <name val="Arial"/>
      <family val="2"/>
    </font>
    <font>
      <sz val="6.5"/>
      <color rgb="FF000000"/>
      <name val="Arial"/>
      <family val="2"/>
    </font>
    <font>
      <sz val="11"/>
      <color rgb="FFFF0000"/>
      <name val="Arial"/>
      <family val="2"/>
    </font>
    <font>
      <sz val="11"/>
      <color theme="1"/>
      <name val="Calibri"/>
      <charset val="134"/>
      <scheme val="minor"/>
    </font>
    <font>
      <u/>
      <sz val="11"/>
      <color theme="10"/>
      <name val="Calibri"/>
      <charset val="134"/>
      <scheme val="minor"/>
    </font>
    <font>
      <sz val="8"/>
      <color theme="1"/>
      <name val="Times New Roman"/>
      <family val="1"/>
    </font>
    <font>
      <sz val="8"/>
      <name val="Times New Roman"/>
      <family val="1"/>
    </font>
    <font>
      <b/>
      <sz val="8"/>
      <color theme="1"/>
      <name val="Times New Roman"/>
      <family val="1"/>
    </font>
    <font>
      <sz val="7"/>
      <color rgb="FF808080"/>
      <name val="Times New Roman"/>
      <family val="1"/>
    </font>
    <font>
      <sz val="8"/>
      <color rgb="FF808080"/>
      <name val="Times New Roman"/>
      <family val="1"/>
    </font>
    <font>
      <sz val="7"/>
      <color theme="1" tint="0.14999847407452621"/>
      <name val="Times New Roman"/>
      <family val="1"/>
    </font>
    <font>
      <sz val="7"/>
      <color rgb="FF000000"/>
      <name val="Times New Roman"/>
      <family val="1"/>
    </font>
    <font>
      <u/>
      <sz val="7"/>
      <color theme="10"/>
      <name val="Times New Roman"/>
      <family val="1"/>
    </font>
    <font>
      <sz val="7"/>
      <color theme="1"/>
      <name val="Times New Roman"/>
      <family val="1"/>
    </font>
    <font>
      <u/>
      <sz val="9"/>
      <color theme="10"/>
      <name val="Calibri"/>
      <family val="2"/>
      <scheme val="minor"/>
    </font>
    <font>
      <sz val="9"/>
      <color theme="1"/>
      <name val="Arial"/>
      <family val="2"/>
    </font>
    <font>
      <sz val="6"/>
      <name val="Arial"/>
      <family val="2"/>
    </font>
    <font>
      <sz val="8"/>
      <color rgb="FF000000"/>
      <name val="Arial"/>
      <family val="2"/>
    </font>
    <font>
      <sz val="8"/>
      <color rgb="FF808080"/>
      <name val="Arial"/>
      <family val="2"/>
    </font>
    <font>
      <sz val="9"/>
      <color rgb="FFFF0000"/>
      <name val="Arial"/>
      <family val="2"/>
    </font>
    <font>
      <sz val="9"/>
      <color rgb="FF808080"/>
      <name val="Arial"/>
      <family val="2"/>
    </font>
    <font>
      <u/>
      <sz val="9"/>
      <color theme="10"/>
      <name val="Calibri"/>
      <family val="2"/>
      <charset val="134"/>
      <scheme val="minor"/>
    </font>
  </fonts>
  <fills count="5">
    <fill>
      <patternFill patternType="none"/>
    </fill>
    <fill>
      <patternFill patternType="gray125"/>
    </fill>
    <fill>
      <patternFill patternType="solid">
        <fgColor rgb="FF5B9BD5"/>
        <bgColor indexed="64"/>
      </patternFill>
    </fill>
    <fill>
      <patternFill patternType="solid">
        <fgColor rgb="FFFFFFFF"/>
        <bgColor indexed="64"/>
      </patternFill>
    </fill>
    <fill>
      <patternFill patternType="solid">
        <fgColor theme="0"/>
        <bgColor indexed="64"/>
      </patternFill>
    </fill>
  </fills>
  <borders count="16">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rgb="FFD2D2D2"/>
      </left>
      <right/>
      <top/>
      <bottom/>
      <diagonal/>
    </border>
    <border>
      <left/>
      <right style="thin">
        <color auto="1"/>
      </right>
      <top/>
      <bottom/>
      <diagonal/>
    </border>
  </borders>
  <cellStyleXfs count="6">
    <xf numFmtId="0" fontId="0" fillId="0" borderId="0"/>
    <xf numFmtId="44" fontId="19" fillId="0" borderId="0" applyFont="0" applyFill="0" applyBorder="0" applyAlignment="0" applyProtection="0"/>
    <xf numFmtId="9" fontId="19" fillId="0" borderId="0" applyFont="0" applyFill="0" applyBorder="0" applyAlignment="0" applyProtection="0"/>
    <xf numFmtId="0" fontId="20" fillId="0" borderId="0" applyNumberFormat="0" applyFill="0" applyBorder="0" applyAlignment="0" applyProtection="0"/>
    <xf numFmtId="0" fontId="1" fillId="0" borderId="0"/>
    <xf numFmtId="9" fontId="1" fillId="0" borderId="0" applyFont="0" applyFill="0" applyBorder="0" applyAlignment="0" applyProtection="0"/>
  </cellStyleXfs>
  <cellXfs count="202">
    <xf numFmtId="0" fontId="0" fillId="0" borderId="0" xfId="0"/>
    <xf numFmtId="0" fontId="1" fillId="0" borderId="0" xfId="0" applyFont="1"/>
    <xf numFmtId="0" fontId="3" fillId="0" borderId="0" xfId="0" applyFont="1" applyAlignment="1">
      <alignment vertical="center"/>
    </xf>
    <xf numFmtId="0" fontId="5" fillId="0" borderId="2" xfId="0" applyFont="1" applyBorder="1" applyAlignment="1">
      <alignment vertical="center" wrapText="1"/>
    </xf>
    <xf numFmtId="0" fontId="7" fillId="0" borderId="0" xfId="0" applyFont="1" applyAlignment="1">
      <alignment horizontal="left" vertical="center" indent="1"/>
    </xf>
    <xf numFmtId="0" fontId="8" fillId="0" borderId="0" xfId="0" applyFont="1" applyAlignment="1">
      <alignment horizontal="left" vertical="center" indent="1"/>
    </xf>
    <xf numFmtId="0" fontId="9" fillId="2"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0" xfId="0" applyFont="1" applyFill="1" applyAlignment="1">
      <alignment horizontal="left" vertical="center" wrapText="1"/>
    </xf>
    <xf numFmtId="0" fontId="10" fillId="2" borderId="2" xfId="0" applyFont="1" applyFill="1" applyBorder="1" applyAlignment="1">
      <alignment horizontal="center" vertical="center" wrapText="1"/>
    </xf>
    <xf numFmtId="0" fontId="11" fillId="0" borderId="5" xfId="0" applyFont="1" applyBorder="1" applyAlignment="1">
      <alignment vertical="center" wrapText="1"/>
    </xf>
    <xf numFmtId="0" fontId="12" fillId="2" borderId="2" xfId="0" applyFont="1" applyFill="1" applyBorder="1" applyAlignment="1">
      <alignment horizontal="center" vertical="center" wrapText="1"/>
    </xf>
    <xf numFmtId="0" fontId="11" fillId="0" borderId="2" xfId="0" applyFont="1" applyBorder="1" applyAlignment="1">
      <alignment vertical="center" wrapText="1"/>
    </xf>
    <xf numFmtId="0" fontId="11" fillId="0" borderId="2" xfId="0" applyFont="1" applyBorder="1" applyAlignment="1">
      <alignment horizontal="right" vertical="center" wrapText="1"/>
    </xf>
    <xf numFmtId="0" fontId="11" fillId="0" borderId="0" xfId="0" applyFont="1" applyAlignment="1">
      <alignment vertical="center" wrapText="1"/>
    </xf>
    <xf numFmtId="0" fontId="11" fillId="0" borderId="0" xfId="0" applyFont="1" applyAlignment="1">
      <alignment horizontal="right" vertical="center" wrapText="1"/>
    </xf>
    <xf numFmtId="0" fontId="13"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1" fillId="0" borderId="0" xfId="0" applyFont="1" applyAlignment="1">
      <alignment horizontal="center"/>
    </xf>
    <xf numFmtId="0" fontId="14" fillId="2" borderId="2" xfId="0" applyFont="1" applyFill="1" applyBorder="1" applyAlignment="1">
      <alignment vertical="center" wrapText="1"/>
    </xf>
    <xf numFmtId="0" fontId="1" fillId="0" borderId="2" xfId="0" applyFont="1" applyBorder="1"/>
    <xf numFmtId="0" fontId="10" fillId="2" borderId="2" xfId="0" applyFont="1" applyFill="1" applyBorder="1" applyAlignment="1">
      <alignment vertical="center" wrapText="1"/>
    </xf>
    <xf numFmtId="0" fontId="15" fillId="0" borderId="2" xfId="0" applyFont="1" applyBorder="1" applyAlignment="1">
      <alignment horizontal="center" vertical="center" wrapText="1"/>
    </xf>
    <xf numFmtId="0" fontId="13" fillId="0" borderId="0" xfId="0" applyFont="1" applyAlignment="1">
      <alignment vertical="center"/>
    </xf>
    <xf numFmtId="0" fontId="11" fillId="0" borderId="0" xfId="0" applyFont="1" applyAlignment="1">
      <alignment horizontal="center" vertical="center" wrapText="1"/>
    </xf>
    <xf numFmtId="0" fontId="13" fillId="0" borderId="0" xfId="0" applyFont="1" applyAlignment="1">
      <alignment horizontal="left" vertical="center" indent="1"/>
    </xf>
    <xf numFmtId="0" fontId="17" fillId="0" borderId="0" xfId="0" applyFont="1" applyAlignment="1">
      <alignment vertical="center"/>
    </xf>
    <xf numFmtId="0" fontId="16" fillId="0" borderId="2" xfId="0" applyFont="1" applyBorder="1" applyAlignment="1">
      <alignment vertical="center" wrapText="1"/>
    </xf>
    <xf numFmtId="0" fontId="14" fillId="4" borderId="0" xfId="0" applyFont="1" applyFill="1" applyAlignment="1">
      <alignment horizontal="center" vertical="center" wrapText="1"/>
    </xf>
    <xf numFmtId="0" fontId="10" fillId="2" borderId="13" xfId="0" applyFont="1" applyFill="1" applyBorder="1" applyAlignment="1">
      <alignment horizontal="center" vertical="center" wrapText="1"/>
    </xf>
    <xf numFmtId="0" fontId="18" fillId="0" borderId="0" xfId="0" applyFont="1"/>
    <xf numFmtId="0" fontId="6"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7" fillId="0" borderId="0" xfId="0" applyFont="1" applyAlignment="1">
      <alignment horizontal="center"/>
    </xf>
    <xf numFmtId="0" fontId="7" fillId="0" borderId="2" xfId="0" applyFont="1" applyBorder="1" applyAlignment="1">
      <alignment horizontal="center"/>
    </xf>
    <xf numFmtId="0" fontId="7" fillId="0" borderId="2" xfId="0" applyFont="1" applyBorder="1" applyAlignment="1">
      <alignment horizontal="center" vertical="center"/>
    </xf>
    <xf numFmtId="0" fontId="22" fillId="4" borderId="8" xfId="0" applyFont="1" applyFill="1" applyBorder="1" applyAlignment="1">
      <alignment horizontal="center" vertical="center" wrapText="1"/>
    </xf>
    <xf numFmtId="0" fontId="22" fillId="4" borderId="2" xfId="0" applyFont="1" applyFill="1" applyBorder="1" applyAlignment="1">
      <alignment horizontal="center" vertical="center" wrapText="1"/>
    </xf>
    <xf numFmtId="0" fontId="22" fillId="4" borderId="2" xfId="0" applyFont="1" applyFill="1" applyBorder="1" applyAlignment="1">
      <alignment horizontal="left" vertical="center" wrapText="1"/>
    </xf>
    <xf numFmtId="9" fontId="23" fillId="0" borderId="13" xfId="5" applyFont="1" applyFill="1" applyBorder="1" applyAlignment="1">
      <alignment horizontal="center" vertical="center"/>
    </xf>
    <xf numFmtId="9" fontId="23" fillId="0" borderId="2" xfId="5" applyFont="1" applyFill="1" applyBorder="1" applyAlignment="1">
      <alignment horizontal="center" vertical="center"/>
    </xf>
    <xf numFmtId="0" fontId="22" fillId="0" borderId="2" xfId="0" applyFont="1" applyBorder="1" applyAlignment="1">
      <alignment horizontal="center" vertical="center" wrapText="1"/>
    </xf>
    <xf numFmtId="44" fontId="21" fillId="0" borderId="2" xfId="1" applyFont="1" applyFill="1" applyBorder="1" applyAlignment="1">
      <alignment vertical="center"/>
    </xf>
    <xf numFmtId="44" fontId="7" fillId="0" borderId="0" xfId="0" applyNumberFormat="1" applyFont="1"/>
    <xf numFmtId="0" fontId="26" fillId="4" borderId="2" xfId="0" applyFont="1" applyFill="1" applyBorder="1" applyAlignment="1">
      <alignment horizontal="center" vertical="center"/>
    </xf>
    <xf numFmtId="44" fontId="27" fillId="0" borderId="2" xfId="1" applyFont="1" applyBorder="1" applyAlignment="1">
      <alignment horizontal="right" vertical="center" wrapText="1"/>
    </xf>
    <xf numFmtId="0" fontId="27" fillId="0" borderId="2" xfId="0" applyFont="1" applyBorder="1" applyAlignment="1">
      <alignment horizontal="center" vertical="center" wrapText="1"/>
    </xf>
    <xf numFmtId="0" fontId="29" fillId="0" borderId="0" xfId="0" applyFont="1"/>
    <xf numFmtId="44" fontId="27" fillId="0" borderId="2" xfId="0" applyNumberFormat="1" applyFont="1" applyBorder="1" applyAlignment="1">
      <alignment vertical="center"/>
    </xf>
    <xf numFmtId="0" fontId="27" fillId="0" borderId="2" xfId="0" applyFont="1" applyBorder="1" applyAlignment="1">
      <alignment horizontal="center" vertical="center"/>
    </xf>
    <xf numFmtId="44" fontId="27" fillId="0" borderId="2" xfId="0" applyNumberFormat="1" applyFont="1" applyBorder="1" applyAlignment="1">
      <alignment vertical="center" wrapText="1"/>
    </xf>
    <xf numFmtId="164" fontId="29" fillId="0" borderId="2" xfId="0" applyNumberFormat="1" applyFont="1" applyBorder="1" applyAlignment="1">
      <alignment vertical="center"/>
    </xf>
    <xf numFmtId="165" fontId="26" fillId="4" borderId="2" xfId="0" applyNumberFormat="1" applyFont="1" applyFill="1" applyBorder="1" applyAlignment="1">
      <alignment horizontal="right" vertical="center"/>
    </xf>
    <xf numFmtId="44" fontId="29" fillId="0" borderId="2" xfId="0" applyNumberFormat="1" applyFont="1" applyBorder="1" applyAlignment="1">
      <alignment vertical="center"/>
    </xf>
    <xf numFmtId="0" fontId="29" fillId="0" borderId="2" xfId="0" applyFont="1" applyBorder="1"/>
    <xf numFmtId="0" fontId="31" fillId="0" borderId="2" xfId="0" applyFont="1" applyBorder="1" applyAlignment="1">
      <alignment horizontal="center"/>
    </xf>
    <xf numFmtId="0" fontId="31" fillId="0" borderId="2" xfId="0" applyFont="1" applyBorder="1" applyAlignment="1">
      <alignment horizontal="center" vertical="center"/>
    </xf>
    <xf numFmtId="10" fontId="21" fillId="0" borderId="2" xfId="2" applyNumberFormat="1" applyFont="1" applyBorder="1" applyAlignment="1">
      <alignment horizontal="center"/>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3" fontId="11" fillId="0" borderId="2" xfId="0" applyNumberFormat="1" applyFont="1" applyBorder="1" applyAlignment="1">
      <alignment horizontal="center" vertical="center" wrapText="1"/>
    </xf>
    <xf numFmtId="0" fontId="1" fillId="0" borderId="2" xfId="0" applyFont="1" applyBorder="1" applyAlignment="1">
      <alignment horizontal="center"/>
    </xf>
    <xf numFmtId="0" fontId="34" fillId="0" borderId="2" xfId="0" applyFont="1" applyBorder="1" applyAlignment="1">
      <alignment horizontal="center" vertical="center" wrapText="1"/>
    </xf>
    <xf numFmtId="10" fontId="31" fillId="0" borderId="2" xfId="0" applyNumberFormat="1" applyFont="1" applyBorder="1" applyAlignment="1">
      <alignment vertical="center"/>
    </xf>
    <xf numFmtId="0" fontId="3" fillId="0" borderId="2" xfId="0" applyFont="1" applyBorder="1" applyAlignment="1">
      <alignment horizontal="center" vertical="center" wrapText="1"/>
    </xf>
    <xf numFmtId="0" fontId="36" fillId="0" borderId="2" xfId="0" applyFont="1" applyBorder="1" applyAlignment="1">
      <alignment horizontal="center" vertical="center" wrapText="1"/>
    </xf>
    <xf numFmtId="0" fontId="25" fillId="4" borderId="2" xfId="0" applyFont="1" applyFill="1" applyBorder="1" applyAlignment="1">
      <alignment vertical="center" wrapText="1"/>
    </xf>
    <xf numFmtId="9" fontId="25" fillId="4" borderId="2" xfId="0" applyNumberFormat="1" applyFont="1" applyFill="1" applyBorder="1" applyAlignment="1">
      <alignment horizontal="center" vertical="center" wrapText="1"/>
    </xf>
    <xf numFmtId="0" fontId="20" fillId="0" borderId="2" xfId="3" applyBorder="1" applyAlignment="1">
      <alignment vertical="center" wrapText="1"/>
    </xf>
    <xf numFmtId="0" fontId="20" fillId="0" borderId="2" xfId="3" applyBorder="1" applyAlignment="1">
      <alignment wrapText="1"/>
    </xf>
    <xf numFmtId="0" fontId="18" fillId="0" borderId="2" xfId="0" applyFont="1" applyBorder="1" applyAlignment="1">
      <alignment wrapText="1"/>
    </xf>
    <xf numFmtId="0" fontId="16" fillId="0" borderId="6"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7" xfId="0" applyFont="1" applyBorder="1" applyAlignment="1">
      <alignment horizontal="center" vertical="center" wrapText="1"/>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0" fillId="2" borderId="13"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8" xfId="0" applyFont="1" applyFill="1" applyBorder="1" applyAlignment="1">
      <alignment horizontal="center" vertical="center" wrapText="1"/>
    </xf>
    <xf numFmtId="0" fontId="21" fillId="4" borderId="7" xfId="0" applyFont="1" applyFill="1" applyBorder="1" applyAlignment="1">
      <alignment horizontal="left" vertical="center" wrapText="1"/>
    </xf>
    <xf numFmtId="0" fontId="21" fillId="4" borderId="8" xfId="0" applyFont="1" applyFill="1" applyBorder="1" applyAlignment="1">
      <alignment horizontal="left" vertical="center" wrapText="1"/>
    </xf>
    <xf numFmtId="0" fontId="16" fillId="0" borderId="0" xfId="0" applyFont="1" applyAlignment="1">
      <alignment horizontal="center" vertical="center" wrapText="1"/>
    </xf>
    <xf numFmtId="0" fontId="1" fillId="0" borderId="0" xfId="0" applyFont="1" applyAlignment="1">
      <alignment horizontal="center"/>
    </xf>
    <xf numFmtId="0" fontId="8" fillId="0" borderId="0" xfId="0" applyFont="1" applyAlignment="1">
      <alignment horizontal="justify" vertical="center"/>
    </xf>
    <xf numFmtId="0" fontId="14" fillId="4" borderId="0" xfId="0" applyFont="1" applyFill="1" applyAlignment="1">
      <alignment horizontal="center" vertical="center" wrapText="1"/>
    </xf>
    <xf numFmtId="0" fontId="24" fillId="0" borderId="2" xfId="0" applyFont="1" applyBorder="1" applyAlignment="1">
      <alignment horizontal="center" vertical="center" wrapText="1"/>
    </xf>
    <xf numFmtId="0" fontId="29" fillId="0" borderId="2" xfId="0" applyFont="1" applyBorder="1" applyAlignment="1">
      <alignment horizontal="center"/>
    </xf>
    <xf numFmtId="0" fontId="16" fillId="0" borderId="14" xfId="0" applyFont="1" applyBorder="1" applyAlignment="1">
      <alignment horizontal="center" vertical="center" wrapText="1"/>
    </xf>
    <xf numFmtId="0" fontId="10" fillId="2" borderId="2" xfId="0" applyFont="1" applyFill="1" applyBorder="1" applyAlignment="1">
      <alignment horizontal="center" vertical="center" wrapText="1"/>
    </xf>
    <xf numFmtId="0" fontId="16" fillId="0" borderId="2" xfId="0" applyFont="1" applyBorder="1" applyAlignment="1">
      <alignment horizontal="center" vertical="center" wrapText="1"/>
    </xf>
    <xf numFmtId="0" fontId="21" fillId="0" borderId="2" xfId="0" applyFont="1" applyBorder="1" applyAlignment="1">
      <alignment horizontal="center"/>
    </xf>
    <xf numFmtId="0" fontId="1" fillId="0" borderId="2" xfId="0" applyFont="1" applyBorder="1" applyAlignment="1">
      <alignment horizontal="center"/>
    </xf>
    <xf numFmtId="0" fontId="26" fillId="4" borderId="6" xfId="0" applyFont="1" applyFill="1" applyBorder="1" applyAlignment="1">
      <alignment vertical="center" wrapText="1"/>
    </xf>
    <xf numFmtId="0" fontId="26" fillId="4" borderId="7" xfId="0" applyFont="1" applyFill="1" applyBorder="1" applyAlignment="1">
      <alignment vertical="center" wrapText="1"/>
    </xf>
    <xf numFmtId="0" fontId="26" fillId="4" borderId="8" xfId="0" applyFont="1" applyFill="1" applyBorder="1" applyAlignment="1">
      <alignment vertical="center" wrapText="1"/>
    </xf>
    <xf numFmtId="0" fontId="28" fillId="4" borderId="6" xfId="3" applyFont="1" applyFill="1" applyBorder="1" applyAlignment="1">
      <alignment horizontal="left" vertical="center" wrapText="1"/>
    </xf>
    <xf numFmtId="0" fontId="26" fillId="4" borderId="7" xfId="0" applyFont="1" applyFill="1" applyBorder="1" applyAlignment="1">
      <alignment horizontal="left" vertical="center" wrapText="1"/>
    </xf>
    <xf numFmtId="0" fontId="26" fillId="4" borderId="8" xfId="0" applyFont="1" applyFill="1" applyBorder="1" applyAlignment="1">
      <alignment horizontal="left" vertical="center" wrapText="1"/>
    </xf>
    <xf numFmtId="0" fontId="26" fillId="4" borderId="2" xfId="0" applyFont="1" applyFill="1" applyBorder="1" applyAlignment="1">
      <alignment horizontal="left" vertical="center" wrapText="1"/>
    </xf>
    <xf numFmtId="0" fontId="28" fillId="4" borderId="2" xfId="3" applyFont="1" applyFill="1" applyBorder="1" applyAlignment="1">
      <alignment horizontal="left" vertical="center" wrapText="1"/>
    </xf>
    <xf numFmtId="44" fontId="25" fillId="0" borderId="2" xfId="1" applyFont="1" applyBorder="1" applyAlignment="1">
      <alignment horizontal="center"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8" fillId="0" borderId="6" xfId="3" applyFont="1" applyBorder="1" applyAlignment="1">
      <alignment horizontal="left" vertical="center" wrapText="1"/>
    </xf>
    <xf numFmtId="49" fontId="21" fillId="0" borderId="2" xfId="0" applyNumberFormat="1" applyFont="1" applyBorder="1" applyAlignment="1">
      <alignment horizontal="center" vertical="center" wrapText="1"/>
    </xf>
    <xf numFmtId="0" fontId="21" fillId="0" borderId="2" xfId="0" applyFont="1" applyBorder="1" applyAlignment="1">
      <alignment horizontal="center" vertical="center" wrapText="1"/>
    </xf>
    <xf numFmtId="0" fontId="11" fillId="0" borderId="0" xfId="0" applyFont="1" applyAlignment="1">
      <alignment horizontal="center" vertical="center" wrapText="1"/>
    </xf>
    <xf numFmtId="0" fontId="21" fillId="0" borderId="6" xfId="0" applyFont="1" applyBorder="1" applyAlignment="1">
      <alignment horizontal="center" vertical="center" wrapText="1"/>
    </xf>
    <xf numFmtId="0" fontId="20" fillId="0" borderId="3" xfId="3" applyBorder="1" applyAlignment="1">
      <alignment horizontal="center" vertical="center" wrapText="1"/>
    </xf>
    <xf numFmtId="0" fontId="20" fillId="0" borderId="4" xfId="3" applyBorder="1" applyAlignment="1">
      <alignment horizontal="center" vertical="center" wrapText="1"/>
    </xf>
    <xf numFmtId="0" fontId="20" fillId="0" borderId="9" xfId="3" applyBorder="1" applyAlignment="1">
      <alignment horizontal="center" vertical="center" wrapText="1"/>
    </xf>
    <xf numFmtId="0" fontId="20" fillId="0" borderId="1" xfId="3" applyBorder="1" applyAlignment="1">
      <alignment horizontal="center" vertical="center" wrapText="1"/>
    </xf>
    <xf numFmtId="0" fontId="20" fillId="0" borderId="0" xfId="3" applyBorder="1" applyAlignment="1">
      <alignment horizontal="center" vertical="center" wrapText="1"/>
    </xf>
    <xf numFmtId="0" fontId="20" fillId="0" borderId="15" xfId="3" applyBorder="1" applyAlignment="1">
      <alignment horizontal="center" vertical="center" wrapText="1"/>
    </xf>
    <xf numFmtId="0" fontId="20" fillId="0" borderId="10" xfId="3" applyBorder="1" applyAlignment="1">
      <alignment horizontal="center" vertical="center" wrapText="1"/>
    </xf>
    <xf numFmtId="0" fontId="20" fillId="0" borderId="11" xfId="3" applyBorder="1" applyAlignment="1">
      <alignment horizontal="center" vertical="center" wrapText="1"/>
    </xf>
    <xf numFmtId="0" fontId="20" fillId="0" borderId="12" xfId="3" applyBorder="1" applyAlignment="1">
      <alignment horizontal="center" vertical="center" wrapText="1"/>
    </xf>
    <xf numFmtId="0" fontId="6" fillId="0" borderId="2" xfId="0" applyFont="1" applyBorder="1" applyAlignment="1">
      <alignment horizontal="center" vertical="center" wrapText="1"/>
    </xf>
    <xf numFmtId="0" fontId="21" fillId="0" borderId="2" xfId="4" applyFont="1" applyBorder="1" applyAlignment="1" applyProtection="1">
      <alignment horizontal="left" vertical="center" wrapText="1"/>
      <protection locked="0"/>
    </xf>
    <xf numFmtId="0" fontId="22" fillId="4" borderId="6" xfId="0" applyFont="1" applyFill="1" applyBorder="1" applyAlignment="1">
      <alignment horizontal="left" vertical="center" wrapText="1"/>
    </xf>
    <xf numFmtId="0" fontId="22" fillId="4" borderId="7" xfId="0" applyFont="1" applyFill="1" applyBorder="1" applyAlignment="1">
      <alignment horizontal="left" vertical="center" wrapText="1"/>
    </xf>
    <xf numFmtId="0" fontId="22" fillId="4" borderId="8" xfId="0" applyFont="1" applyFill="1" applyBorder="1" applyAlignment="1">
      <alignment horizontal="left" vertical="center" wrapText="1"/>
    </xf>
    <xf numFmtId="0" fontId="21" fillId="0" borderId="8" xfId="0" applyFont="1" applyBorder="1" applyAlignment="1">
      <alignment horizontal="center" vertical="center" wrapText="1"/>
    </xf>
    <xf numFmtId="0" fontId="13" fillId="0" borderId="2" xfId="0" applyFont="1" applyBorder="1" applyAlignment="1">
      <alignment horizontal="left" vertical="center" wrapText="1"/>
    </xf>
    <xf numFmtId="0" fontId="30" fillId="0" borderId="2" xfId="3" applyFont="1" applyBorder="1" applyAlignment="1">
      <alignment horizontal="center"/>
    </xf>
    <xf numFmtId="0" fontId="31" fillId="0" borderId="2" xfId="0" applyFont="1" applyBorder="1" applyAlignment="1">
      <alignment horizontal="center"/>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30" fillId="0" borderId="2" xfId="3" applyFont="1" applyBorder="1" applyAlignment="1">
      <alignment horizontal="center" wrapText="1"/>
    </xf>
    <xf numFmtId="0" fontId="31" fillId="0" borderId="2" xfId="0" applyFont="1" applyBorder="1" applyAlignment="1">
      <alignment horizontal="center" wrapText="1"/>
    </xf>
    <xf numFmtId="0" fontId="5" fillId="0" borderId="2" xfId="0" applyFont="1" applyBorder="1" applyAlignment="1">
      <alignment horizontal="center" vertical="center" wrapText="1"/>
    </xf>
    <xf numFmtId="0" fontId="37" fillId="0" borderId="2" xfId="3" applyFont="1" applyBorder="1" applyAlignment="1">
      <alignment horizont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3" fillId="0" borderId="2" xfId="0" applyFont="1" applyBorder="1" applyAlignment="1">
      <alignment horizontal="center" vertical="center"/>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4" fillId="0" borderId="6"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1" fillId="0" borderId="6" xfId="0" applyFont="1" applyBorder="1" applyAlignment="1">
      <alignment horizontal="center" wrapText="1"/>
    </xf>
    <xf numFmtId="0" fontId="31" fillId="0" borderId="7" xfId="0" applyFont="1" applyBorder="1" applyAlignment="1">
      <alignment horizontal="center" wrapText="1"/>
    </xf>
    <xf numFmtId="0" fontId="31" fillId="0" borderId="8" xfId="0" applyFont="1" applyBorder="1" applyAlignment="1">
      <alignment horizontal="center" wrapText="1"/>
    </xf>
    <xf numFmtId="0" fontId="20" fillId="0" borderId="6" xfId="3" applyBorder="1" applyAlignment="1">
      <alignment horizontal="center" vertical="center" wrapText="1"/>
    </xf>
    <xf numFmtId="0" fontId="35" fillId="0" borderId="7"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20" fillId="0" borderId="2" xfId="3" applyBorder="1" applyAlignment="1">
      <alignment horizontal="center"/>
    </xf>
    <xf numFmtId="0" fontId="18" fillId="0" borderId="2" xfId="0" applyFont="1" applyBorder="1" applyAlignment="1">
      <alignment horizontal="center"/>
    </xf>
    <xf numFmtId="0" fontId="13" fillId="4" borderId="2" xfId="0" applyFont="1" applyFill="1" applyBorder="1" applyAlignment="1">
      <alignment horizontal="left" vertical="center" wrapText="1"/>
    </xf>
    <xf numFmtId="0" fontId="20" fillId="0" borderId="2" xfId="3" applyBorder="1" applyAlignment="1">
      <alignment horizontal="center" vertical="center"/>
    </xf>
    <xf numFmtId="0" fontId="1" fillId="0" borderId="2" xfId="0" applyFont="1" applyBorder="1" applyAlignment="1">
      <alignment horizontal="center" vertical="center"/>
    </xf>
    <xf numFmtId="0" fontId="32" fillId="0" borderId="2" xfId="0" applyFont="1" applyBorder="1" applyAlignment="1">
      <alignment horizontal="left" vertical="center" wrapText="1"/>
    </xf>
    <xf numFmtId="0" fontId="20" fillId="0" borderId="2" xfId="3" applyBorder="1" applyAlignment="1">
      <alignment horizontal="center" wrapText="1"/>
    </xf>
    <xf numFmtId="0" fontId="18" fillId="0" borderId="2" xfId="0" applyFont="1" applyBorder="1" applyAlignment="1">
      <alignment horizont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20" fillId="0" borderId="2" xfId="3" applyBorder="1" applyAlignment="1">
      <alignment horizontal="center" vertical="center" wrapText="1"/>
    </xf>
    <xf numFmtId="0" fontId="11" fillId="0" borderId="2" xfId="0" applyFont="1" applyBorder="1" applyAlignment="1">
      <alignment horizontal="center"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2" xfId="0" applyFont="1" applyBorder="1" applyAlignment="1">
      <alignment horizontal="left" vertical="center" wrapText="1"/>
    </xf>
    <xf numFmtId="0" fontId="10" fillId="2" borderId="2" xfId="0" applyFont="1" applyFill="1" applyBorder="1" applyAlignment="1">
      <alignment horizontal="left"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 xfId="0" applyFont="1" applyBorder="1" applyAlignment="1">
      <alignment horizontal="center" wrapText="1"/>
    </xf>
    <xf numFmtId="0" fontId="6" fillId="3"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0" xfId="0" applyFont="1" applyFill="1" applyAlignment="1">
      <alignment horizontal="center" vertical="center" wrapText="1"/>
    </xf>
    <xf numFmtId="14" fontId="6" fillId="0" borderId="2" xfId="0" applyNumberFormat="1" applyFont="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6" fillId="4" borderId="2" xfId="0" applyFont="1" applyFill="1" applyBorder="1" applyAlignment="1">
      <alignment horizontal="center" vertical="center" wrapText="1"/>
    </xf>
    <xf numFmtId="14" fontId="6" fillId="4" borderId="2" xfId="0" applyNumberFormat="1" applyFont="1" applyFill="1" applyBorder="1" applyAlignment="1">
      <alignment horizontal="center" vertical="center" wrapText="1"/>
    </xf>
    <xf numFmtId="0" fontId="2" fillId="0" borderId="0" xfId="0" applyFont="1" applyAlignment="1">
      <alignment horizontal="center" vertical="center"/>
    </xf>
    <xf numFmtId="0" fontId="6" fillId="0" borderId="2" xfId="0" quotePrefix="1" applyFont="1" applyBorder="1" applyAlignment="1">
      <alignment horizontal="center" vertical="center" wrapText="1"/>
    </xf>
    <xf numFmtId="0" fontId="26" fillId="0" borderId="7" xfId="0" applyFont="1" applyBorder="1" applyAlignment="1">
      <alignment vertical="center" wrapText="1"/>
    </xf>
    <xf numFmtId="0" fontId="26" fillId="0" borderId="8" xfId="0" applyFont="1" applyBorder="1" applyAlignment="1">
      <alignment vertical="center" wrapText="1"/>
    </xf>
    <xf numFmtId="0" fontId="28" fillId="0" borderId="7" xfId="3" applyFont="1" applyBorder="1" applyAlignment="1">
      <alignment horizontal="left" vertical="center" wrapText="1"/>
    </xf>
    <xf numFmtId="0" fontId="28" fillId="0" borderId="8" xfId="3" applyFont="1" applyBorder="1" applyAlignment="1">
      <alignment horizontal="left" vertical="center" wrapText="1"/>
    </xf>
    <xf numFmtId="0" fontId="26" fillId="0" borderId="6" xfId="0" applyFont="1" applyBorder="1" applyAlignment="1">
      <alignment vertical="center" wrapText="1"/>
    </xf>
    <xf numFmtId="0" fontId="20" fillId="4" borderId="6" xfId="3" applyFill="1" applyBorder="1" applyAlignment="1">
      <alignment horizontal="left" vertical="center" wrapText="1"/>
    </xf>
  </cellXfs>
  <cellStyles count="6">
    <cellStyle name="Hipervínculo" xfId="3" builtinId="8"/>
    <cellStyle name="Moneda" xfId="1" builtinId="4"/>
    <cellStyle name="Normal" xfId="0" builtinId="0"/>
    <cellStyle name="Normal 2 2" xfId="4" xr:uid="{5DC2F5D5-4643-4524-87A1-B455C35A9B10}"/>
    <cellStyle name="Porcentaje" xfId="2" builtinId="5"/>
    <cellStyle name="Porcentaje 2" xfId="5" xr:uid="{C63503F9-2611-4318-B7D6-DBF766DDB6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compraspublicas.gob.ec/ProcesoContratacion/compras/NCO/NCORegistroDetalle.cpe?&amp;id=Qkkbh8HcLQmYsksjKtLLBpcAK8RB8232QkMLITolROA,&amp;op=1" TargetMode="External"/><Relationship Id="rId18" Type="http://schemas.openxmlformats.org/officeDocument/2006/relationships/hyperlink" Target="https://www.compraspublicas.gob.ec/ProcesoContratacion/compras/NCO/NCORegistroDetalle.cpe?&amp;id=ddb6pBZF0qzUC15OhkaAxpJAc_0jh-Az2iEf7LfNNXM,&amp;op=1" TargetMode="External"/><Relationship Id="rId26" Type="http://schemas.openxmlformats.org/officeDocument/2006/relationships/hyperlink" Target="https://www.compraspublicas.gob.ec/ProcesoContratacion/compras/NCO/NCORegistroDetalle.cpe?&amp;id=z5wTpnrkQ5mjszP7GWqUJYp9A1vqQe6WMvku_C92w9E,&amp;op=1" TargetMode="External"/><Relationship Id="rId39" Type="http://schemas.openxmlformats.org/officeDocument/2006/relationships/hyperlink" Target="https://www.compraspublicas.gob.ec/ProcesoContratacion/compras/NCO/NCORegistroDetalle.cpe?&amp;id=KYOwMW53wBvCvCPzFFphSS0dQPK3ePPeaUA9nAH2oLc,&amp;op=1" TargetMode="External"/><Relationship Id="rId21" Type="http://schemas.openxmlformats.org/officeDocument/2006/relationships/hyperlink" Target="https://www.compraspublicas.gob.ec/ProcesoContratacion/compras/NCO/NCORegistroDetalle.cpe?&amp;id=1DaY1qDCWhz4c_nn2vU7WxP4ndj_9RvMWCI5cUhcRyc,&amp;op=1" TargetMode="External"/><Relationship Id="rId34" Type="http://schemas.openxmlformats.org/officeDocument/2006/relationships/hyperlink" Target="https://www.compraspublicas.gob.ec/ProcesoContratacion/compras/NCO/FrmNCOListadoEntidad.cpe" TargetMode="External"/><Relationship Id="rId42" Type="http://schemas.openxmlformats.org/officeDocument/2006/relationships/hyperlink" Target="https://www.compraspublicas.gob.ec/ProcesoContratacion/compras/NCO/NCORegistroDetalle.cpe?&amp;id=wnQ_65aSVLNDhkDoeuW6lk_goSYz5MKUd57gjnyB5Gk,&amp;op=1" TargetMode="External"/><Relationship Id="rId47" Type="http://schemas.openxmlformats.org/officeDocument/2006/relationships/hyperlink" Target="https://www.compraspublicas.gob.ec/ProcesoContratacion/compras/NCO/NCORegistroDetalle.cpe?&amp;id=ColNwDGRddHKToAAxkVkgmJWVR9Lpd8bObnmKqtHtoQ,&amp;op=1" TargetMode="External"/><Relationship Id="rId50" Type="http://schemas.openxmlformats.org/officeDocument/2006/relationships/hyperlink" Target="https://www.compraspublicas.gob.ec/ProcesoContratacion/compras/NCO/NCORegistroDetalle.cpe?&amp;id=OYUHURHWFjR_7HxzGMDvsT7vp2L6eCV4KbfBJkLMk5Q,&amp;op=1" TargetMode="External"/><Relationship Id="rId55" Type="http://schemas.openxmlformats.org/officeDocument/2006/relationships/hyperlink" Target="https://catalogoelectronico.compraspublicas.gob.ec/ordenes" TargetMode="External"/><Relationship Id="rId63" Type="http://schemas.openxmlformats.org/officeDocument/2006/relationships/hyperlink" Target="https://fedeguayas.com.ec/wp-content/uploads/2026/03/INFORME_ANUAL_2025_INTEGRADO_FINAL.pdf" TargetMode="External"/><Relationship Id="rId68" Type="http://schemas.openxmlformats.org/officeDocument/2006/relationships/hyperlink" Target="https://fedeguayas.com.ec/plan-estrategico/" TargetMode="External"/><Relationship Id="rId76" Type="http://schemas.openxmlformats.org/officeDocument/2006/relationships/hyperlink" Target="https://fedeguayas.com.ec/wp-content/uploads/2026/04/aportes_ciudadanos_2025.pdf" TargetMode="External"/><Relationship Id="rId7" Type="http://schemas.openxmlformats.org/officeDocument/2006/relationships/hyperlink" Target="https://www.compraspublicas.gob.ec/ProcesoContratacion/compras/PC/informacionProcesoContratacion2.cpe?idSoliCompra=X8LSe0opICF7qmwOq7XSMQGv5WRSqu8Ks-lJREfCh8E," TargetMode="External"/><Relationship Id="rId71" Type="http://schemas.openxmlformats.org/officeDocument/2006/relationships/hyperlink" Target="https://fedeguayas.com.ec/wp-content/uploads/2026/04/ACTA_DE_COMPROMISO_ANIO-2026_CPCCS-1.pdf" TargetMode="External"/><Relationship Id="rId2" Type="http://schemas.openxmlformats.org/officeDocument/2006/relationships/hyperlink" Target="http://www.fedeguayas.com.ec/" TargetMode="External"/><Relationship Id="rId16" Type="http://schemas.openxmlformats.org/officeDocument/2006/relationships/hyperlink" Target="https://www.compraspublicas.gob.ec/ProcesoContratacion/compras/NCO/NCORegistroDetalle.cpe?&amp;id=9976zvFFHmMAS3wLzd8Zv2OPd-Rgvy5eyIJRTu37rxk,&amp;op=1" TargetMode="External"/><Relationship Id="rId29" Type="http://schemas.openxmlformats.org/officeDocument/2006/relationships/hyperlink" Target="https://www.compraspublicas.gob.ec/ProcesoContratacion/compras/NCO/NCORegistroDetalle.cpe?&amp;id=3bjfe4ZeezJHcyV1FKpmHcNiNlZAhxfr9beUB2zMrJI,&amp;op=1" TargetMode="External"/><Relationship Id="rId11" Type="http://schemas.openxmlformats.org/officeDocument/2006/relationships/hyperlink" Target="https://www.compraspublicas.gob.ec/ProcesoContratacion/compras/NCO/NCORegistroDetalle.cpe?&amp;id=Qk3LdAqhLtHMcqj-PTWmYWTz1HP_2fuSDSBS9PjKGHY,&amp;op=1" TargetMode="External"/><Relationship Id="rId24" Type="http://schemas.openxmlformats.org/officeDocument/2006/relationships/hyperlink" Target="https://www.compraspublicas.gob.ec/ProcesoContratacion/compras/NCO/NCORegistroDetalle.cpe?&amp;id=Ii1j30GOZqaZx2fyG96kD1DSktgvTUMiY4cnAGCVc9A,&amp;op=1" TargetMode="External"/><Relationship Id="rId32" Type="http://schemas.openxmlformats.org/officeDocument/2006/relationships/hyperlink" Target="https://www.compraspublicas.gob.ec/ProcesoContratacion/compras/NCO/NCORegistroDetalle.cpe?&amp;id=pUC9oKotZpBI-q2w0zZfFdYid2-wrVHAdUcp86Gw8Ro,&amp;op=1" TargetMode="External"/><Relationship Id="rId37" Type="http://schemas.openxmlformats.org/officeDocument/2006/relationships/hyperlink" Target="https://www.compraspublicas.gob.ec/ProcesoContratacion/compras/NCO/NCORegistroDetalle.cpe?&amp;id=tLB_Ezr0VIi6RVlMa7_cDY3SSXuHfORs9fZ0xSiznPA,&amp;op=1" TargetMode="External"/><Relationship Id="rId40" Type="http://schemas.openxmlformats.org/officeDocument/2006/relationships/hyperlink" Target="https://www.compraspublicas.gob.ec/ProcesoContratacion/compras/NCO/NCORegistroDetalle.cpe?&amp;id=rMveL6wkrlbv5wres4PHscP0HddJ0oJu_7qtwoTXgB0,&amp;op=1" TargetMode="External"/><Relationship Id="rId45" Type="http://schemas.openxmlformats.org/officeDocument/2006/relationships/hyperlink" Target="https://www.compraspublicas.gob.ec/ProcesoContratacion/compras/NCO/NCORegistroDetalle.cpe?&amp;id=WDTi1DNdMx25-ps980vOeQ2KddfPw2YaSby8r5Er5es,&amp;op=1" TargetMode="External"/><Relationship Id="rId53" Type="http://schemas.openxmlformats.org/officeDocument/2006/relationships/hyperlink" Target="https://catalogoelectronico.compraspublicas.gob.ec/ordenes" TargetMode="External"/><Relationship Id="rId58" Type="http://schemas.openxmlformats.org/officeDocument/2006/relationships/hyperlink" Target="https://fedeguayas.com.ec/rendicion-de-cuentas-2025/" TargetMode="External"/><Relationship Id="rId66" Type="http://schemas.openxmlformats.org/officeDocument/2006/relationships/hyperlink" Target="https://fedeguayas.com.ec/matrices-homologadas-dpe-2025/" TargetMode="External"/><Relationship Id="rId74" Type="http://schemas.openxmlformats.org/officeDocument/2006/relationships/hyperlink" Target="https://fedeguayas.com.ec/wp-content/uploads/2026/04/FORMULARIO_2025_FEDEGUAYAS.xlsx" TargetMode="External"/><Relationship Id="rId5" Type="http://schemas.openxmlformats.org/officeDocument/2006/relationships/hyperlink" Target="https://www.compraspublicas.gob.ec/ProcesoContratacion/compras/PC/informacionProcesoContratacion2.cpe?idSoliCompra=CLC3jDFkxGiGuqCYb02SmPWI5z3OAKUud9CZhx04zqw," TargetMode="External"/><Relationship Id="rId15" Type="http://schemas.openxmlformats.org/officeDocument/2006/relationships/hyperlink" Target="https://www.compraspublicas.gob.ec/ProcesoContratacion/compras/NCO/NCORegistroDetalle.cpe?&amp;id=PMZSfKolTURan_BhkHdgzuj86v1kVXN_i0_fO0Qal3c,&amp;op=1" TargetMode="External"/><Relationship Id="rId23" Type="http://schemas.openxmlformats.org/officeDocument/2006/relationships/hyperlink" Target="https://www.compraspublicas.gob.ec/ProcesoContratacion/compras/NCO/NCORegistroDetalle.cpe?&amp;id=CWFvNv7EAu-wwT6ZSsqBEFN85m0SDEcvf1nNsuUQ8rs,&amp;op=1" TargetMode="External"/><Relationship Id="rId28" Type="http://schemas.openxmlformats.org/officeDocument/2006/relationships/hyperlink" Target="https://www.compraspublicas.gob.ec/ProcesoContratacion/compras/NCO/NCORegistroDetalle.cpe?&amp;id=RBTOHmXb1e24Kok9-AsFYktqYNSDfVXfPZTMSQFiPiA,&amp;op=1" TargetMode="External"/><Relationship Id="rId36" Type="http://schemas.openxmlformats.org/officeDocument/2006/relationships/hyperlink" Target="https://www.compraspublicas.gob.ec/ProcesoContratacion/compras/NCO/NCORegistroDetalle.cpe?&amp;id=dom9sDoPL27ZmG5eSPncmv2oyhbLEsszAE_R9czeJxQ,&amp;op=1" TargetMode="External"/><Relationship Id="rId49" Type="http://schemas.openxmlformats.org/officeDocument/2006/relationships/hyperlink" Target="https://www.compraspublicas.gob.ec/ProcesoContratacion/compras/NCO/NCORegistroDetalle.cpe?&amp;id=7pOiPd7GahXr1vseRLuJ5vGJYmBU2TI5q3YOhwGgdFM,&amp;op=1" TargetMode="External"/><Relationship Id="rId57" Type="http://schemas.openxmlformats.org/officeDocument/2006/relationships/hyperlink" Target="https://fedeguayas.com.ec/contacto/" TargetMode="External"/><Relationship Id="rId61" Type="http://schemas.openxmlformats.org/officeDocument/2006/relationships/hyperlink" Target="https://fedeguayas.com.ec/wp-content/uploads/2026/03/FDG-PLAN-M-2025-0054_Solicitud_de_Elaboracion_de_Informe_anual.pdf" TargetMode="External"/><Relationship Id="rId10" Type="http://schemas.openxmlformats.org/officeDocument/2006/relationships/hyperlink" Target="https://www.compraspublicas.gob.ec/ProcesoContratacion/compras/PC/informacionProcesoContratacion2.cpe?idSoliCompra=Ttg_uxV1d6TUi3l_G-zzLu643_WAeNiR9er2RDwvaVw," TargetMode="External"/><Relationship Id="rId19" Type="http://schemas.openxmlformats.org/officeDocument/2006/relationships/hyperlink" Target="https://www.compraspublicas.gob.ec/ProcesoContratacion/compras/NCO/NCORegistroDetalle.cpe?&amp;id=v7XQaW_HToWEF82-u-UIBGOyiP_jypSMERZIY76wOv0,&amp;op=1" TargetMode="External"/><Relationship Id="rId31" Type="http://schemas.openxmlformats.org/officeDocument/2006/relationships/hyperlink" Target="https://www.compraspublicas.gob.ec/ProcesoContratacion/compras/NCO/NCORegistroDetalle.cpe?&amp;id=pDy3h_ait9g82wJOI9fE5NAzp7daPnE6ZkC24pE1-dY,&amp;op=1" TargetMode="External"/><Relationship Id="rId44" Type="http://schemas.openxmlformats.org/officeDocument/2006/relationships/hyperlink" Target="https://www.compraspublicas.gob.ec/ProcesoContratacion/compras/NCO/NCORegistroDetalle.cpe?&amp;id=gGyDAu8cix3HoG4E4q1J2zBo_EamxDnWUdx4_By9V9Q,&amp;op=1" TargetMode="External"/><Relationship Id="rId52" Type="http://schemas.openxmlformats.org/officeDocument/2006/relationships/hyperlink" Target="https://catalogoelectronico.compraspublicas.gob.ec/ordenes" TargetMode="External"/><Relationship Id="rId60" Type="http://schemas.openxmlformats.org/officeDocument/2006/relationships/hyperlink" Target="https://fedeguayas.com.ec/wp-content/uploads/2026/03/FDG-PLAN-M-2026-0009_Cumplimiento_del_Cronograma_para_el_Proceso_de_Rendicion_de_Cuentas_ano_2025.pdf" TargetMode="External"/><Relationship Id="rId65" Type="http://schemas.openxmlformats.org/officeDocument/2006/relationships/hyperlink" Target="https://fedeguayas.com.ec/rendicion-de-cuentas-2025/" TargetMode="External"/><Relationship Id="rId73" Type="http://schemas.openxmlformats.org/officeDocument/2006/relationships/hyperlink" Target="https://fedeguayas.com.ec/wp-content/uploads/2026/03/INFORME_ANUAL_2025_INTEGRADO_FINAL.pdf" TargetMode="External"/><Relationship Id="rId4" Type="http://schemas.openxmlformats.org/officeDocument/2006/relationships/hyperlink" Target="https://www.compraspublicas.gob.ec/ProcesoContratacion/compras/PC/informacionProcesoContratacion2.cpe?idSoliCompra=78jY1ooC6cG_Pr3hUAZVeF_8esPPtYs1v_GDzZ5SUrU," TargetMode="External"/><Relationship Id="rId9" Type="http://schemas.openxmlformats.org/officeDocument/2006/relationships/hyperlink" Target="https://www.compraspublicas.gob.ec/ProcesoContratacion/compras/PC/informacionProcesoContratacion2.cpe?idSoliCompra=jGm2jeo6UKHau62Kn0FEzWe6oDc0Ujwz_na-wApUyn8," TargetMode="External"/><Relationship Id="rId14" Type="http://schemas.openxmlformats.org/officeDocument/2006/relationships/hyperlink" Target="https://www.compraspublicas.gob.ec/ProcesoContratacion/compras/NCO/NCORegistroDetalle.cpe?&amp;id=hz1Zt0R6vHSId1Ykdwuma8YSO_jpf-omDsUEuCjR3l8,&amp;op=1" TargetMode="External"/><Relationship Id="rId22" Type="http://schemas.openxmlformats.org/officeDocument/2006/relationships/hyperlink" Target="https://www.compraspublicas.gob.ec/ProcesoContratacion/compras/NCO/NCORegistroDetalle.cpe?&amp;id=lNR7hMjlIhGXA6t-MFYpRk1FpyapvB3FGMNq-3lT3G8,&amp;op=1" TargetMode="External"/><Relationship Id="rId27" Type="http://schemas.openxmlformats.org/officeDocument/2006/relationships/hyperlink" Target="https://www.compraspublicas.gob.ec/ProcesoContratacion/compras/NCO/NCORegistroDetalle.cpe?&amp;id=MYD-VBYHDNFeeg_2ZVFOJlTlIAlvv5MU1KNnneqJ9jM,&amp;op=1" TargetMode="External"/><Relationship Id="rId30" Type="http://schemas.openxmlformats.org/officeDocument/2006/relationships/hyperlink" Target="https://www.compraspublicas.gob.ec/ProcesoContratacion/compras/NCO/NCORegistroDetalle.cpe?&amp;id=AQR-GyXFO6k-2y4MlLnmHhnhA0TcE8mTutisuIK1kcw,&amp;op=1" TargetMode="External"/><Relationship Id="rId35" Type="http://schemas.openxmlformats.org/officeDocument/2006/relationships/hyperlink" Target="https://www.compraspublicas.gob.ec/ProcesoContratacion/compras/NCO/NCORegistroDetalle.cpe?&amp;id=Li2jW78552cfivBe2jRCg6tlwNMGLhFsTRrfAm_3lRQ,&amp;op=1" TargetMode="External"/><Relationship Id="rId43" Type="http://schemas.openxmlformats.org/officeDocument/2006/relationships/hyperlink" Target="https://www.compraspublicas.gob.ec/ProcesoContratacion/compras/NCO/NCORegistroDetalle.cpe?&amp;id=oIXIdcJTNdW8ooAIX_nHdUYKqI1y3wrJWvMZg9wR8M8,&amp;op=1" TargetMode="External"/><Relationship Id="rId48" Type="http://schemas.openxmlformats.org/officeDocument/2006/relationships/hyperlink" Target="https://www.compraspublicas.gob.ec/ProcesoContratacion/compras/NCO/NCORegistroDetalle.cpe?&amp;id=czA73FYotgzTuoJm0VwPsRCsIsSII3xKPoYQfiLNRyI,&amp;op=1" TargetMode="External"/><Relationship Id="rId56" Type="http://schemas.openxmlformats.org/officeDocument/2006/relationships/hyperlink" Target="https://catalogoelectronico.compraspublicas.gob.ec/ordenes" TargetMode="External"/><Relationship Id="rId64" Type="http://schemas.openxmlformats.org/officeDocument/2006/relationships/hyperlink" Target="https://fedeguayas.com.ec/wp-content/uploads/2026/03/FDG-PLAN-M-2026-0005_Informe_de_Rendicion_de_Cuentas_ano_2025.pdf" TargetMode="External"/><Relationship Id="rId69" Type="http://schemas.openxmlformats.org/officeDocument/2006/relationships/hyperlink" Target="https://www.facebook.com/search/top?q=fedeguayas&amp;locale=es_LA" TargetMode="External"/><Relationship Id="rId77" Type="http://schemas.openxmlformats.org/officeDocument/2006/relationships/printerSettings" Target="../printerSettings/printerSettings1.bin"/><Relationship Id="rId8" Type="http://schemas.openxmlformats.org/officeDocument/2006/relationships/hyperlink" Target="https://www.compraspublicas.gob.ec/ProcesoContratacion/compras/PC/informacionProcesoContratacion2.cpe?idSoliCompra=nK_ND6iSn-NBC4ALri5y5bpGNhywd-as6HgTNa7H3gI," TargetMode="External"/><Relationship Id="rId51" Type="http://schemas.openxmlformats.org/officeDocument/2006/relationships/hyperlink" Target="https://www.compraspublicas.gob.ec/ProcesoContratacion/compras/NCO/NCORegistroDetalle.cpe?&amp;id=u4h-gWsdit71GVogua1hjiaAWJVAxrtNkpcmEdHRUJk,&amp;op=1" TargetMode="External"/><Relationship Id="rId72" Type="http://schemas.openxmlformats.org/officeDocument/2006/relationships/hyperlink" Target="https://fedeguayas.com.ec/wp-content/uploads/2026/03/INFORME_RENDICION_DE_CUENTAS_ANO_2025.pptx" TargetMode="External"/><Relationship Id="rId3" Type="http://schemas.openxmlformats.org/officeDocument/2006/relationships/hyperlink" Target="https://www.compraspublicas.gob.ec/ProcesoContratacion/compras/PC/informacionProcesoContratacion2.cpe?idSoliCompra=ZGDFYHJ_cB4hUDl_DLRErSaJq0GhaKzQMrh81da6DCE," TargetMode="External"/><Relationship Id="rId12" Type="http://schemas.openxmlformats.org/officeDocument/2006/relationships/hyperlink" Target="https://www.compraspublicas.gob.ec/ProcesoContratacion/compras/NCO/NCORegistroDetalle.cpe?&amp;id=w0Tol85fHlP3u3cFwpLUzIcGRnE7YfJ6XrrCNrQXmT0,&amp;op=1" TargetMode="External"/><Relationship Id="rId17" Type="http://schemas.openxmlformats.org/officeDocument/2006/relationships/hyperlink" Target="https://www.compraspublicas.gob.ec/ProcesoContratacion/compras/NCO/NCORegistroDetalle.cpe?&amp;id=GywuZsqtUvgOeQHBfoDTKNsEKd0SNgocZR503GEfU6k,&amp;op=1" TargetMode="External"/><Relationship Id="rId25" Type="http://schemas.openxmlformats.org/officeDocument/2006/relationships/hyperlink" Target="https://www.compraspublicas.gob.ec/ProcesoContratacion/compras/NCO/NCORegistroDetalle.cpe?&amp;id=T7WAQHwFvtUaTF9ri0EiKJ0mV9W4hunjq23XIecj86Q,&amp;op=1" TargetMode="External"/><Relationship Id="rId33" Type="http://schemas.openxmlformats.org/officeDocument/2006/relationships/hyperlink" Target="https://www.compraspublicas.gob.ec/ProcesoContratacion/compras/NCO/NCORegistroDetalle.cpe?&amp;id=bWlzVxpcdr-vuxxWula3vw1v1UkkmXqFavc6vY7Hy00,&amp;op=1" TargetMode="External"/><Relationship Id="rId38" Type="http://schemas.openxmlformats.org/officeDocument/2006/relationships/hyperlink" Target="https://www.compraspublicas.gob.ec/ProcesoContratacion/compras/NCO/NCORegistroDetalle.cpe?&amp;id=sqkWznvXt6vLnGoNEka76gXjqbEkNZho6tGnTBWdE7Q,&amp;op=1" TargetMode="External"/><Relationship Id="rId46" Type="http://schemas.openxmlformats.org/officeDocument/2006/relationships/hyperlink" Target="https://www.compraspublicas.gob.ec/ProcesoContratacion/compras/NCO/NCORegistroDetalle.cpe?&amp;id=4GiTKDExDIsNKU336nD9-XGPq1o_X5UthBydaEnO7S4,&amp;op=1" TargetMode="External"/><Relationship Id="rId59" Type="http://schemas.openxmlformats.org/officeDocument/2006/relationships/hyperlink" Target="https://fedeguayas.com.ec/contacto/" TargetMode="External"/><Relationship Id="rId67" Type="http://schemas.openxmlformats.org/officeDocument/2006/relationships/hyperlink" Target="https://fedeguayas.com.ec/wp-content/uploads/2026/03/OBJETIVOS-DEL-PLAN-NACIONAL-DE-DESARROLLO-2024-2025.pdf" TargetMode="External"/><Relationship Id="rId20" Type="http://schemas.openxmlformats.org/officeDocument/2006/relationships/hyperlink" Target="https://www.compraspublicas.gob.ec/ProcesoContratacion/compras/NCO/NCORegistroDetalle.cpe?&amp;id=zZvtlcW2_O4WOZT4PyH-VnDnMsueInK36_wiq_tqbEs,&amp;op=1" TargetMode="External"/><Relationship Id="rId41" Type="http://schemas.openxmlformats.org/officeDocument/2006/relationships/hyperlink" Target="https://www.compraspublicas.gob.ec/ProcesoContratacion/compras/NCO/NCORegistroDetalle.cpe?&amp;id=OQw8zBL9FS1bQu4pYL73kdDWiZeQs5JwGsn90Jq0k0M,&amp;op=1" TargetMode="External"/><Relationship Id="rId54" Type="http://schemas.openxmlformats.org/officeDocument/2006/relationships/hyperlink" Target="https://catalogoelectronico.compraspublicas.gob.ec/ordenes" TargetMode="External"/><Relationship Id="rId62" Type="http://schemas.openxmlformats.org/officeDocument/2006/relationships/hyperlink" Target="https://fedeguayas.com.ec/wp-content/uploads/2026/03/FDG-PLAN-M-2026-0002_Rendicion_de_Cuentas_de_las_Direcciones_de_FDG_mes_de_Diciembre_2025.pdf" TargetMode="External"/><Relationship Id="rId70" Type="http://schemas.openxmlformats.org/officeDocument/2006/relationships/hyperlink" Target="https://fedeguayas.com.ec/wp-content/uploads/2026/04/Indicadores_uso_de_escenarios_2025_Anual-1.pdf" TargetMode="External"/><Relationship Id="rId75" Type="http://schemas.openxmlformats.org/officeDocument/2006/relationships/hyperlink" Target="https://fedeguayas.com.ec/wp-content/uploads/2026/04/Recomendaciones-de-la-Auditoria-CGE-2025-1.pdf" TargetMode="External"/><Relationship Id="rId1" Type="http://schemas.openxmlformats.org/officeDocument/2006/relationships/hyperlink" Target="mailto:fdg@fedeguayas.com.ec" TargetMode="External"/><Relationship Id="rId6" Type="http://schemas.openxmlformats.org/officeDocument/2006/relationships/hyperlink" Target="https://www.compraspublicas.gob.ec/ProcesoContratacion/compras/PC/informacionProcesoContratacion2.cpe?idSoliCompra=WrUFd5yaXTRvwsivC25a6x7Fu2jqY9BLF-0pO0QU7C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24"/>
  <sheetViews>
    <sheetView tabSelected="1" view="pageBreakPreview" topLeftCell="A91" zoomScale="115" zoomScaleNormal="100" zoomScaleSheetLayoutView="115" zoomScalePageLayoutView="50" workbookViewId="0">
      <selection activeCell="J94" sqref="J94:M94"/>
    </sheetView>
  </sheetViews>
  <sheetFormatPr baseColWidth="10" defaultColWidth="11.42578125" defaultRowHeight="14.25"/>
  <cols>
    <col min="1" max="1" width="20" style="1" customWidth="1"/>
    <col min="2" max="4" width="11.42578125" style="1"/>
    <col min="5" max="5" width="16" style="1" customWidth="1"/>
    <col min="6" max="6" width="9.28515625" style="1" customWidth="1"/>
    <col min="7" max="7" width="11.140625" style="1" customWidth="1"/>
    <col min="8" max="8" width="12.42578125" style="1" customWidth="1"/>
    <col min="9" max="9" width="11.7109375" style="1" customWidth="1"/>
    <col min="10" max="10" width="8.28515625" style="1" customWidth="1"/>
    <col min="11" max="11" width="9.28515625" style="1" customWidth="1"/>
    <col min="12" max="12" width="10.42578125" style="1" customWidth="1"/>
    <col min="13" max="13" width="28.5703125" style="1" customWidth="1"/>
    <col min="14" max="16384" width="11.42578125" style="1"/>
  </cols>
  <sheetData>
    <row r="1" spans="1:13" ht="15">
      <c r="A1" s="194" t="s">
        <v>0</v>
      </c>
      <c r="B1" s="194"/>
      <c r="C1" s="194"/>
      <c r="D1" s="194"/>
      <c r="E1" s="194"/>
      <c r="F1" s="194"/>
      <c r="G1" s="194"/>
      <c r="H1" s="194"/>
      <c r="I1" s="194"/>
      <c r="J1" s="194"/>
      <c r="K1" s="194"/>
      <c r="L1" s="194"/>
      <c r="M1" s="194"/>
    </row>
    <row r="2" spans="1:13" ht="15">
      <c r="A2" s="194" t="s">
        <v>1</v>
      </c>
      <c r="B2" s="194"/>
      <c r="C2" s="194"/>
      <c r="D2" s="194"/>
      <c r="E2" s="194"/>
      <c r="F2" s="194"/>
      <c r="G2" s="194"/>
      <c r="H2" s="194"/>
      <c r="I2" s="194"/>
      <c r="J2" s="194"/>
      <c r="K2" s="194"/>
      <c r="L2" s="194"/>
      <c r="M2" s="194"/>
    </row>
    <row r="3" spans="1:13">
      <c r="A3" s="2"/>
    </row>
    <row r="4" spans="1:13">
      <c r="A4" s="187" t="s">
        <v>2</v>
      </c>
      <c r="B4" s="188"/>
      <c r="C4" s="188"/>
      <c r="D4" s="188"/>
      <c r="E4" s="188"/>
      <c r="F4" s="188"/>
      <c r="G4" s="188"/>
      <c r="H4" s="188"/>
      <c r="I4" s="188"/>
      <c r="J4" s="188"/>
      <c r="K4" s="188"/>
      <c r="L4" s="188"/>
      <c r="M4" s="188"/>
    </row>
    <row r="5" spans="1:13">
      <c r="A5" s="3" t="s">
        <v>3</v>
      </c>
      <c r="B5" s="195" t="s">
        <v>189</v>
      </c>
      <c r="C5" s="120"/>
      <c r="D5" s="120"/>
      <c r="E5" s="120"/>
      <c r="F5" s="120"/>
      <c r="G5" s="120"/>
      <c r="H5" s="120"/>
      <c r="I5" s="120"/>
      <c r="J5" s="120"/>
      <c r="K5" s="120"/>
      <c r="L5" s="120"/>
      <c r="M5" s="120"/>
    </row>
    <row r="6" spans="1:13">
      <c r="A6" s="3" t="s">
        <v>4</v>
      </c>
      <c r="B6" s="120" t="s">
        <v>190</v>
      </c>
      <c r="C6" s="120"/>
      <c r="D6" s="120"/>
      <c r="E6" s="120"/>
      <c r="F6" s="120"/>
      <c r="G6" s="120"/>
      <c r="H6" s="120"/>
      <c r="I6" s="120"/>
      <c r="J6" s="120"/>
      <c r="K6" s="120"/>
      <c r="L6" s="120"/>
      <c r="M6" s="120"/>
    </row>
    <row r="7" spans="1:13" ht="18">
      <c r="A7" s="3" t="s">
        <v>5</v>
      </c>
      <c r="B7" s="120" t="s">
        <v>191</v>
      </c>
      <c r="C7" s="120"/>
      <c r="D7" s="120"/>
      <c r="E7" s="120"/>
      <c r="F7" s="120"/>
      <c r="G7" s="120"/>
      <c r="H7" s="120"/>
      <c r="I7" s="120"/>
      <c r="J7" s="120"/>
      <c r="K7" s="120"/>
      <c r="L7" s="120"/>
      <c r="M7" s="120"/>
    </row>
    <row r="8" spans="1:13">
      <c r="A8" s="3" t="s">
        <v>6</v>
      </c>
      <c r="B8" s="120" t="s">
        <v>192</v>
      </c>
      <c r="C8" s="120"/>
      <c r="D8" s="120"/>
      <c r="E8" s="120"/>
      <c r="F8" s="120"/>
      <c r="G8" s="120"/>
      <c r="H8" s="120"/>
      <c r="I8" s="120"/>
      <c r="J8" s="120"/>
      <c r="K8" s="120"/>
      <c r="L8" s="120"/>
      <c r="M8" s="120"/>
    </row>
    <row r="9" spans="1:13">
      <c r="A9" s="3" t="s">
        <v>7</v>
      </c>
      <c r="B9" s="120" t="s">
        <v>193</v>
      </c>
      <c r="C9" s="120"/>
      <c r="D9" s="120"/>
      <c r="E9" s="120"/>
      <c r="F9" s="120"/>
      <c r="G9" s="120"/>
      <c r="H9" s="120"/>
      <c r="I9" s="120"/>
      <c r="J9" s="120"/>
      <c r="K9" s="120"/>
      <c r="L9" s="120"/>
      <c r="M9" s="120"/>
    </row>
    <row r="10" spans="1:13">
      <c r="A10" s="3" t="s">
        <v>8</v>
      </c>
      <c r="B10" s="120" t="s">
        <v>194</v>
      </c>
      <c r="C10" s="120"/>
      <c r="D10" s="120"/>
      <c r="E10" s="120"/>
      <c r="F10" s="120"/>
      <c r="G10" s="120"/>
      <c r="H10" s="120"/>
      <c r="I10" s="120"/>
      <c r="J10" s="120"/>
      <c r="K10" s="120"/>
      <c r="L10" s="120"/>
      <c r="M10" s="120"/>
    </row>
    <row r="11" spans="1:13">
      <c r="A11" s="3" t="s">
        <v>9</v>
      </c>
      <c r="B11" s="120" t="s">
        <v>195</v>
      </c>
      <c r="C11" s="120"/>
      <c r="D11" s="120"/>
      <c r="E11" s="120"/>
      <c r="F11" s="120"/>
      <c r="G11" s="120"/>
      <c r="H11" s="120"/>
      <c r="I11" s="120"/>
      <c r="J11" s="120"/>
      <c r="K11" s="120"/>
      <c r="L11" s="120"/>
      <c r="M11" s="120"/>
    </row>
    <row r="12" spans="1:13">
      <c r="A12" s="3" t="s">
        <v>10</v>
      </c>
      <c r="B12" s="120" t="s">
        <v>196</v>
      </c>
      <c r="C12" s="120"/>
      <c r="D12" s="120"/>
      <c r="E12" s="120"/>
      <c r="F12" s="120"/>
      <c r="G12" s="120"/>
      <c r="H12" s="120"/>
      <c r="I12" s="120"/>
      <c r="J12" s="120"/>
      <c r="K12" s="120"/>
      <c r="L12" s="120"/>
      <c r="M12" s="120"/>
    </row>
    <row r="13" spans="1:13">
      <c r="A13" s="3" t="s">
        <v>11</v>
      </c>
      <c r="B13" s="120" t="s">
        <v>197</v>
      </c>
      <c r="C13" s="120"/>
      <c r="D13" s="120"/>
      <c r="E13" s="120"/>
      <c r="F13" s="120"/>
      <c r="G13" s="120"/>
      <c r="H13" s="120"/>
      <c r="I13" s="120"/>
      <c r="J13" s="120"/>
      <c r="K13" s="120"/>
      <c r="L13" s="120"/>
      <c r="M13" s="120"/>
    </row>
    <row r="14" spans="1:13">
      <c r="A14" s="3" t="s">
        <v>12</v>
      </c>
      <c r="B14" s="171" t="s">
        <v>198</v>
      </c>
      <c r="C14" s="120"/>
      <c r="D14" s="120"/>
      <c r="E14" s="120"/>
      <c r="F14" s="120"/>
      <c r="G14" s="120"/>
      <c r="H14" s="120"/>
      <c r="I14" s="120"/>
      <c r="J14" s="120"/>
      <c r="K14" s="120"/>
      <c r="L14" s="120"/>
      <c r="M14" s="120"/>
    </row>
    <row r="15" spans="1:13">
      <c r="A15" s="3" t="s">
        <v>13</v>
      </c>
      <c r="B15" s="120" t="s">
        <v>199</v>
      </c>
      <c r="C15" s="120"/>
      <c r="D15" s="120"/>
      <c r="E15" s="120"/>
      <c r="F15" s="120"/>
      <c r="G15" s="120"/>
      <c r="H15" s="120"/>
      <c r="I15" s="120"/>
      <c r="J15" s="120"/>
      <c r="K15" s="120"/>
      <c r="L15" s="120"/>
      <c r="M15" s="120"/>
    </row>
    <row r="16" spans="1:13">
      <c r="A16" s="3" t="s">
        <v>14</v>
      </c>
      <c r="B16" s="171" t="s">
        <v>200</v>
      </c>
      <c r="C16" s="120"/>
      <c r="D16" s="120"/>
      <c r="E16" s="120"/>
      <c r="F16" s="120"/>
      <c r="G16" s="120"/>
      <c r="H16" s="120"/>
      <c r="I16" s="120"/>
      <c r="J16" s="120"/>
      <c r="K16" s="120"/>
      <c r="L16" s="120"/>
      <c r="M16" s="120"/>
    </row>
    <row r="17" spans="1:13" ht="14.25" customHeight="1">
      <c r="A17" s="187" t="s">
        <v>15</v>
      </c>
      <c r="B17" s="188"/>
      <c r="C17" s="188"/>
      <c r="D17" s="188"/>
      <c r="E17" s="188"/>
      <c r="F17" s="188"/>
      <c r="G17" s="188"/>
      <c r="H17" s="188"/>
      <c r="I17" s="188"/>
      <c r="J17" s="188"/>
      <c r="K17" s="188"/>
      <c r="L17" s="188"/>
      <c r="M17" s="188"/>
    </row>
    <row r="18" spans="1:13" ht="18">
      <c r="A18" s="3" t="s">
        <v>16</v>
      </c>
      <c r="B18" s="120" t="s">
        <v>358</v>
      </c>
      <c r="C18" s="120"/>
      <c r="D18" s="120"/>
      <c r="E18" s="120"/>
      <c r="F18" s="120"/>
      <c r="G18" s="120"/>
      <c r="H18" s="120"/>
      <c r="I18" s="120"/>
      <c r="J18" s="120"/>
      <c r="K18" s="120"/>
      <c r="L18" s="120"/>
      <c r="M18" s="120"/>
    </row>
    <row r="19" spans="1:13" ht="18" customHeight="1">
      <c r="A19" s="3" t="s">
        <v>17</v>
      </c>
      <c r="B19" s="120" t="s">
        <v>359</v>
      </c>
      <c r="C19" s="120"/>
      <c r="D19" s="120"/>
      <c r="E19" s="120"/>
      <c r="F19" s="120"/>
      <c r="G19" s="120"/>
      <c r="H19" s="120"/>
      <c r="I19" s="120"/>
      <c r="J19" s="120"/>
      <c r="K19" s="120"/>
      <c r="L19" s="120"/>
      <c r="M19" s="120"/>
    </row>
    <row r="20" spans="1:13" ht="14.25" customHeight="1">
      <c r="A20" s="190" t="s">
        <v>18</v>
      </c>
      <c r="B20" s="191"/>
      <c r="C20" s="191"/>
      <c r="D20" s="191"/>
      <c r="E20" s="191"/>
      <c r="F20" s="191"/>
      <c r="G20" s="191"/>
      <c r="H20" s="191"/>
      <c r="I20" s="191"/>
      <c r="J20" s="191"/>
      <c r="K20" s="191"/>
      <c r="L20" s="191"/>
      <c r="M20" s="191"/>
    </row>
    <row r="21" spans="1:13" ht="18">
      <c r="A21" s="3" t="s">
        <v>19</v>
      </c>
      <c r="B21" s="120" t="s">
        <v>201</v>
      </c>
      <c r="C21" s="120"/>
      <c r="D21" s="120"/>
      <c r="E21" s="120"/>
      <c r="F21" s="120"/>
      <c r="G21" s="120"/>
      <c r="H21" s="120"/>
      <c r="I21" s="120"/>
      <c r="J21" s="120"/>
      <c r="K21" s="120"/>
      <c r="L21" s="120"/>
      <c r="M21" s="120"/>
    </row>
    <row r="22" spans="1:13" ht="14.25" customHeight="1">
      <c r="A22" s="3" t="s">
        <v>20</v>
      </c>
      <c r="B22" s="120" t="s">
        <v>202</v>
      </c>
      <c r="C22" s="120"/>
      <c r="D22" s="120"/>
      <c r="E22" s="120"/>
      <c r="F22" s="120"/>
      <c r="G22" s="120"/>
      <c r="H22" s="120"/>
      <c r="I22" s="120"/>
      <c r="J22" s="120"/>
      <c r="K22" s="120"/>
      <c r="L22" s="120"/>
      <c r="M22" s="120"/>
    </row>
    <row r="23" spans="1:13" ht="14.25" customHeight="1">
      <c r="A23" s="3" t="s">
        <v>21</v>
      </c>
      <c r="B23" s="120" t="s">
        <v>203</v>
      </c>
      <c r="C23" s="120"/>
      <c r="D23" s="120"/>
      <c r="E23" s="120"/>
      <c r="F23" s="120"/>
      <c r="G23" s="120"/>
      <c r="H23" s="120"/>
      <c r="I23" s="120"/>
      <c r="J23" s="120"/>
      <c r="K23" s="120"/>
      <c r="L23" s="120"/>
      <c r="M23" s="120"/>
    </row>
    <row r="24" spans="1:13" ht="14.25" customHeight="1">
      <c r="A24" s="190" t="s">
        <v>22</v>
      </c>
      <c r="B24" s="191"/>
      <c r="C24" s="191"/>
      <c r="D24" s="191"/>
      <c r="E24" s="191"/>
      <c r="F24" s="191"/>
      <c r="G24" s="191"/>
      <c r="H24" s="191"/>
      <c r="I24" s="191"/>
      <c r="J24" s="191"/>
      <c r="K24" s="191"/>
      <c r="L24" s="191"/>
      <c r="M24" s="191"/>
    </row>
    <row r="25" spans="1:13" ht="18">
      <c r="A25" s="3" t="s">
        <v>19</v>
      </c>
      <c r="B25" s="192" t="s">
        <v>378</v>
      </c>
      <c r="C25" s="192"/>
      <c r="D25" s="192"/>
      <c r="E25" s="192"/>
      <c r="F25" s="192"/>
      <c r="G25" s="192"/>
      <c r="H25" s="192"/>
      <c r="I25" s="192"/>
      <c r="J25" s="192"/>
      <c r="K25" s="192"/>
      <c r="L25" s="192"/>
      <c r="M25" s="192"/>
    </row>
    <row r="26" spans="1:13">
      <c r="A26" s="3" t="s">
        <v>20</v>
      </c>
      <c r="B26" s="192" t="s">
        <v>379</v>
      </c>
      <c r="C26" s="192"/>
      <c r="D26" s="192"/>
      <c r="E26" s="192"/>
      <c r="F26" s="192"/>
      <c r="G26" s="192"/>
      <c r="H26" s="192"/>
      <c r="I26" s="192"/>
      <c r="J26" s="192"/>
      <c r="K26" s="192"/>
      <c r="L26" s="192"/>
      <c r="M26" s="192"/>
    </row>
    <row r="27" spans="1:13">
      <c r="A27" s="3" t="s">
        <v>21</v>
      </c>
      <c r="B27" s="193" t="s">
        <v>380</v>
      </c>
      <c r="C27" s="192"/>
      <c r="D27" s="192"/>
      <c r="E27" s="192"/>
      <c r="F27" s="192"/>
      <c r="G27" s="192"/>
      <c r="H27" s="192"/>
      <c r="I27" s="192"/>
      <c r="J27" s="192"/>
      <c r="K27" s="192"/>
      <c r="L27" s="192"/>
      <c r="M27" s="192"/>
    </row>
    <row r="28" spans="1:13">
      <c r="A28" s="4"/>
    </row>
    <row r="29" spans="1:13" ht="14.25" customHeight="1">
      <c r="A29" s="187" t="s">
        <v>23</v>
      </c>
      <c r="B29" s="188"/>
      <c r="C29" s="188"/>
      <c r="D29" s="188"/>
      <c r="E29" s="188"/>
      <c r="F29" s="188"/>
      <c r="G29" s="188"/>
      <c r="H29" s="188"/>
      <c r="I29" s="188"/>
      <c r="J29" s="188"/>
      <c r="K29" s="188"/>
      <c r="L29" s="188"/>
      <c r="M29" s="188"/>
    </row>
    <row r="30" spans="1:13" ht="14.25" customHeight="1">
      <c r="A30" s="187" t="s">
        <v>24</v>
      </c>
      <c r="B30" s="188"/>
      <c r="C30" s="188"/>
      <c r="D30" s="188"/>
      <c r="E30" s="188"/>
      <c r="F30" s="188"/>
      <c r="G30" s="188"/>
      <c r="H30" s="188"/>
      <c r="I30" s="188"/>
      <c r="J30" s="188"/>
      <c r="K30" s="188"/>
      <c r="L30" s="188"/>
      <c r="M30" s="188"/>
    </row>
    <row r="31" spans="1:13" ht="14.25" customHeight="1">
      <c r="A31" s="3" t="s">
        <v>25</v>
      </c>
      <c r="B31" s="189">
        <v>45658</v>
      </c>
      <c r="C31" s="120"/>
      <c r="D31" s="120"/>
      <c r="E31" s="120"/>
      <c r="F31" s="120"/>
      <c r="G31" s="120"/>
      <c r="H31" s="120"/>
      <c r="I31" s="120"/>
      <c r="J31" s="120"/>
      <c r="K31" s="120"/>
      <c r="L31" s="120"/>
      <c r="M31" s="120"/>
    </row>
    <row r="32" spans="1:13" ht="14.25" customHeight="1">
      <c r="A32" s="3" t="s">
        <v>26</v>
      </c>
      <c r="B32" s="189">
        <v>46022</v>
      </c>
      <c r="C32" s="120"/>
      <c r="D32" s="120"/>
      <c r="E32" s="120"/>
      <c r="F32" s="120"/>
      <c r="G32" s="120"/>
      <c r="H32" s="120"/>
      <c r="I32" s="120"/>
      <c r="J32" s="120"/>
      <c r="K32" s="120"/>
      <c r="L32" s="120"/>
      <c r="M32" s="120"/>
    </row>
    <row r="33" spans="1:13">
      <c r="A33" s="4"/>
    </row>
    <row r="34" spans="1:13">
      <c r="A34" s="5" t="s">
        <v>27</v>
      </c>
    </row>
    <row r="35" spans="1:13" ht="14.25" customHeight="1">
      <c r="A35" s="183" t="s">
        <v>28</v>
      </c>
      <c r="B35" s="183"/>
      <c r="C35" s="183"/>
      <c r="D35" s="183"/>
      <c r="E35" s="183"/>
      <c r="F35" s="183"/>
      <c r="G35" s="183"/>
      <c r="H35" s="183"/>
      <c r="I35" s="183"/>
      <c r="J35" s="183"/>
      <c r="K35" s="183"/>
      <c r="L35" s="183"/>
      <c r="M35" s="6" t="s">
        <v>29</v>
      </c>
    </row>
    <row r="36" spans="1:13" ht="18" customHeight="1">
      <c r="A36" s="182" t="s">
        <v>204</v>
      </c>
      <c r="B36" s="182"/>
      <c r="C36" s="182"/>
      <c r="D36" s="182"/>
      <c r="E36" s="182"/>
      <c r="F36" s="182"/>
      <c r="G36" s="182"/>
      <c r="H36" s="182"/>
      <c r="I36" s="182"/>
      <c r="J36" s="182"/>
      <c r="K36" s="182"/>
      <c r="L36" s="182"/>
      <c r="M36" s="7" t="s">
        <v>206</v>
      </c>
    </row>
    <row r="37" spans="1:13" ht="36">
      <c r="A37" s="182" t="s">
        <v>205</v>
      </c>
      <c r="B37" s="182"/>
      <c r="C37" s="182"/>
      <c r="D37" s="182"/>
      <c r="E37" s="182"/>
      <c r="F37" s="182"/>
      <c r="G37" s="182"/>
      <c r="H37" s="182"/>
      <c r="I37" s="182"/>
      <c r="J37" s="182"/>
      <c r="K37" s="182"/>
      <c r="L37" s="182"/>
      <c r="M37" s="7" t="s">
        <v>207</v>
      </c>
    </row>
    <row r="38" spans="1:13">
      <c r="A38" s="4"/>
    </row>
    <row r="39" spans="1:13">
      <c r="A39" s="5" t="s">
        <v>30</v>
      </c>
    </row>
    <row r="40" spans="1:13" ht="14.25" customHeight="1">
      <c r="A40" s="183" t="s">
        <v>31</v>
      </c>
      <c r="B40" s="183"/>
      <c r="C40" s="183"/>
      <c r="D40" s="183"/>
      <c r="E40" s="183"/>
      <c r="F40" s="183"/>
      <c r="G40" s="183"/>
      <c r="H40" s="183"/>
      <c r="I40" s="183"/>
      <c r="J40" s="183"/>
      <c r="K40" s="183"/>
      <c r="L40" s="183"/>
      <c r="M40" s="6" t="s">
        <v>32</v>
      </c>
    </row>
    <row r="41" spans="1:13">
      <c r="A41" s="182" t="s">
        <v>374</v>
      </c>
      <c r="B41" s="182"/>
      <c r="C41" s="182"/>
      <c r="D41" s="182"/>
      <c r="E41" s="182"/>
      <c r="F41" s="182"/>
      <c r="G41" s="182"/>
      <c r="H41" s="182"/>
      <c r="I41" s="182"/>
      <c r="J41" s="182"/>
      <c r="K41" s="182"/>
      <c r="L41" s="182"/>
      <c r="M41" s="7">
        <v>1</v>
      </c>
    </row>
    <row r="43" spans="1:13">
      <c r="A43" s="5" t="s">
        <v>33</v>
      </c>
    </row>
    <row r="44" spans="1:13" ht="18" customHeight="1">
      <c r="A44" s="183" t="s">
        <v>31</v>
      </c>
      <c r="B44" s="183"/>
      <c r="C44" s="183"/>
      <c r="D44" s="183"/>
      <c r="E44" s="183"/>
      <c r="F44" s="183"/>
      <c r="G44" s="183"/>
      <c r="H44" s="183"/>
      <c r="I44" s="183" t="s">
        <v>34</v>
      </c>
      <c r="J44" s="183"/>
      <c r="K44" s="184" t="s">
        <v>35</v>
      </c>
      <c r="L44" s="185"/>
      <c r="M44" s="186"/>
    </row>
    <row r="45" spans="1:13">
      <c r="A45" s="182" t="s">
        <v>208</v>
      </c>
      <c r="B45" s="182"/>
      <c r="C45" s="182"/>
      <c r="D45" s="182"/>
      <c r="E45" s="182"/>
      <c r="F45" s="182"/>
      <c r="G45" s="182"/>
      <c r="H45" s="182"/>
      <c r="I45" s="182">
        <v>1</v>
      </c>
      <c r="J45" s="182"/>
      <c r="K45" s="182" t="s">
        <v>194</v>
      </c>
      <c r="L45" s="182"/>
      <c r="M45" s="182"/>
    </row>
    <row r="46" spans="1:13">
      <c r="A46" s="8"/>
      <c r="B46" s="8"/>
      <c r="C46" s="8"/>
      <c r="D46" s="8"/>
      <c r="E46" s="8"/>
      <c r="F46" s="8"/>
      <c r="G46" s="8"/>
      <c r="H46" s="8"/>
      <c r="I46" s="8"/>
      <c r="J46" s="8"/>
      <c r="K46" s="8"/>
    </row>
    <row r="47" spans="1:13">
      <c r="A47" s="5" t="s">
        <v>36</v>
      </c>
    </row>
    <row r="48" spans="1:13" ht="18">
      <c r="A48" s="9" t="s">
        <v>37</v>
      </c>
      <c r="B48" s="9" t="s">
        <v>38</v>
      </c>
      <c r="C48" s="9" t="s">
        <v>39</v>
      </c>
      <c r="D48" s="9" t="s">
        <v>31</v>
      </c>
      <c r="E48" s="91" t="s">
        <v>40</v>
      </c>
      <c r="F48" s="91"/>
      <c r="G48" s="91"/>
      <c r="H48" s="91" t="s">
        <v>41</v>
      </c>
      <c r="I48" s="91"/>
      <c r="J48" s="91"/>
      <c r="K48" s="91"/>
      <c r="L48" s="91"/>
      <c r="M48" s="9" t="s">
        <v>42</v>
      </c>
    </row>
    <row r="49" spans="1:13" ht="16.5">
      <c r="A49" s="10"/>
      <c r="B49" s="60"/>
      <c r="C49" s="60"/>
      <c r="D49" s="60"/>
      <c r="E49" s="11" t="s">
        <v>43</v>
      </c>
      <c r="F49" s="11" t="s">
        <v>44</v>
      </c>
      <c r="G49" s="11" t="s">
        <v>45</v>
      </c>
      <c r="H49" s="11" t="s">
        <v>46</v>
      </c>
      <c r="I49" s="11" t="s">
        <v>47</v>
      </c>
      <c r="J49" s="11" t="s">
        <v>48</v>
      </c>
      <c r="K49" s="11" t="s">
        <v>49</v>
      </c>
      <c r="L49" s="11" t="s">
        <v>50</v>
      </c>
      <c r="M49" s="20"/>
    </row>
    <row r="50" spans="1:13" ht="75">
      <c r="A50" s="10" t="s">
        <v>376</v>
      </c>
      <c r="B50" s="60">
        <v>25</v>
      </c>
      <c r="C50" s="61">
        <v>182312</v>
      </c>
      <c r="D50" s="59" t="s">
        <v>377</v>
      </c>
      <c r="E50" s="61">
        <v>100272</v>
      </c>
      <c r="F50" s="61">
        <f>+C50-E50</f>
        <v>82040</v>
      </c>
      <c r="G50" s="59">
        <v>0</v>
      </c>
      <c r="H50" s="61">
        <f>+C50*7.4%</f>
        <v>13491.088000000002</v>
      </c>
      <c r="I50" s="61">
        <f>+C50*71.9%</f>
        <v>131082.32800000001</v>
      </c>
      <c r="J50" s="61">
        <f>+C50*6.5%</f>
        <v>11850.28</v>
      </c>
      <c r="K50" s="61">
        <f>+C50*7.09%</f>
        <v>12925.920800000002</v>
      </c>
      <c r="L50" s="61">
        <f>+C50-H50-I50-J50-K50</f>
        <v>12962.383200000002</v>
      </c>
      <c r="M50" s="69" t="s">
        <v>395</v>
      </c>
    </row>
    <row r="51" spans="1:13">
      <c r="A51" s="12"/>
      <c r="B51" s="12"/>
      <c r="C51" s="13"/>
      <c r="D51" s="12"/>
      <c r="E51" s="13"/>
      <c r="F51" s="13"/>
      <c r="G51" s="13"/>
      <c r="H51" s="13"/>
      <c r="I51" s="13"/>
      <c r="J51" s="13"/>
      <c r="K51" s="13"/>
      <c r="L51" s="13"/>
      <c r="M51" s="12"/>
    </row>
    <row r="52" spans="1:13">
      <c r="A52" s="14"/>
      <c r="B52" s="14"/>
      <c r="C52" s="15"/>
      <c r="D52" s="14"/>
      <c r="E52" s="15"/>
      <c r="F52" s="15"/>
      <c r="G52" s="15"/>
      <c r="H52" s="15"/>
      <c r="I52" s="15"/>
      <c r="J52" s="15"/>
      <c r="K52" s="15"/>
      <c r="L52" s="15"/>
      <c r="M52" s="14"/>
    </row>
    <row r="53" spans="1:13">
      <c r="A53" s="5" t="s">
        <v>51</v>
      </c>
    </row>
    <row r="54" spans="1:13" ht="20.25" customHeight="1">
      <c r="A54" s="91" t="s">
        <v>52</v>
      </c>
      <c r="B54" s="91"/>
      <c r="C54" s="9" t="s">
        <v>53</v>
      </c>
      <c r="D54" s="91" t="s">
        <v>54</v>
      </c>
      <c r="E54" s="91"/>
      <c r="F54" s="91"/>
      <c r="G54" s="177" t="s">
        <v>55</v>
      </c>
      <c r="H54" s="177"/>
      <c r="I54" s="177"/>
      <c r="J54" s="177"/>
      <c r="K54" s="177"/>
      <c r="L54" s="177" t="s">
        <v>56</v>
      </c>
      <c r="M54" s="177"/>
    </row>
    <row r="55" spans="1:13" ht="20.25" customHeight="1">
      <c r="A55" s="126" t="s">
        <v>57</v>
      </c>
      <c r="B55" s="126"/>
      <c r="C55" s="32" t="s">
        <v>209</v>
      </c>
      <c r="D55" s="120" t="s">
        <v>210</v>
      </c>
      <c r="E55" s="120"/>
      <c r="F55" s="120"/>
      <c r="G55" s="178" t="s">
        <v>210</v>
      </c>
      <c r="H55" s="179"/>
      <c r="I55" s="179"/>
      <c r="J55" s="179"/>
      <c r="K55" s="180"/>
      <c r="L55" s="170" t="s">
        <v>210</v>
      </c>
      <c r="M55" s="170"/>
    </row>
    <row r="56" spans="1:13" ht="44.25" customHeight="1">
      <c r="A56" s="126" t="s">
        <v>58</v>
      </c>
      <c r="B56" s="126"/>
      <c r="C56" s="32" t="s">
        <v>211</v>
      </c>
      <c r="D56" s="120" t="s">
        <v>212</v>
      </c>
      <c r="E56" s="120"/>
      <c r="F56" s="120"/>
      <c r="G56" s="170" t="s">
        <v>213</v>
      </c>
      <c r="H56" s="170"/>
      <c r="I56" s="170"/>
      <c r="J56" s="170"/>
      <c r="K56" s="170"/>
      <c r="L56" s="181" t="s">
        <v>375</v>
      </c>
      <c r="M56" s="181"/>
    </row>
    <row r="57" spans="1:13" ht="84" customHeight="1">
      <c r="A57" s="126" t="s">
        <v>59</v>
      </c>
      <c r="B57" s="126"/>
      <c r="C57" s="32" t="s">
        <v>211</v>
      </c>
      <c r="D57" s="120" t="s">
        <v>214</v>
      </c>
      <c r="E57" s="120"/>
      <c r="F57" s="120"/>
      <c r="G57" s="173" t="s">
        <v>382</v>
      </c>
      <c r="H57" s="174"/>
      <c r="I57" s="174"/>
      <c r="J57" s="174"/>
      <c r="K57" s="175"/>
      <c r="L57" s="176" t="s">
        <v>381</v>
      </c>
      <c r="M57" s="176"/>
    </row>
    <row r="58" spans="1:13" ht="20.25" customHeight="1">
      <c r="A58" s="126" t="s">
        <v>60</v>
      </c>
      <c r="B58" s="126"/>
      <c r="C58" s="32" t="s">
        <v>209</v>
      </c>
      <c r="D58" s="120" t="s">
        <v>210</v>
      </c>
      <c r="E58" s="120"/>
      <c r="F58" s="120"/>
      <c r="G58" s="170" t="s">
        <v>210</v>
      </c>
      <c r="H58" s="170"/>
      <c r="I58" s="170"/>
      <c r="J58" s="170"/>
      <c r="K58" s="170"/>
      <c r="L58" s="170" t="s">
        <v>210</v>
      </c>
      <c r="M58" s="170"/>
    </row>
    <row r="59" spans="1:13" ht="20.25" customHeight="1">
      <c r="A59" s="126" t="s">
        <v>61</v>
      </c>
      <c r="B59" s="126"/>
      <c r="C59" s="32" t="s">
        <v>209</v>
      </c>
      <c r="D59" s="120" t="s">
        <v>210</v>
      </c>
      <c r="E59" s="120"/>
      <c r="F59" s="120"/>
      <c r="G59" s="170" t="s">
        <v>210</v>
      </c>
      <c r="H59" s="170"/>
      <c r="I59" s="170"/>
      <c r="J59" s="170"/>
      <c r="K59" s="170"/>
      <c r="L59" s="170" t="s">
        <v>210</v>
      </c>
      <c r="M59" s="170"/>
    </row>
    <row r="60" spans="1:13">
      <c r="A60" s="16"/>
      <c r="B60" s="16"/>
      <c r="C60" s="17"/>
      <c r="D60" s="18"/>
      <c r="E60" s="18"/>
      <c r="F60" s="18"/>
      <c r="G60" s="19"/>
      <c r="H60" s="19"/>
      <c r="I60" s="19"/>
      <c r="J60" s="19"/>
      <c r="K60" s="19"/>
      <c r="L60" s="34"/>
      <c r="M60" s="34"/>
    </row>
    <row r="61" spans="1:13">
      <c r="A61" s="5" t="s">
        <v>62</v>
      </c>
    </row>
    <row r="62" spans="1:13">
      <c r="A62" s="91" t="s">
        <v>63</v>
      </c>
      <c r="B62" s="91"/>
      <c r="C62" s="91"/>
      <c r="D62" s="91"/>
      <c r="E62" s="91"/>
      <c r="F62" s="91"/>
      <c r="G62" s="91"/>
      <c r="H62" s="91"/>
      <c r="I62" s="9" t="s">
        <v>64</v>
      </c>
      <c r="J62" s="91" t="s">
        <v>65</v>
      </c>
      <c r="K62" s="91"/>
      <c r="L62" s="91"/>
      <c r="M62" s="91"/>
    </row>
    <row r="63" spans="1:13">
      <c r="A63" s="126" t="s">
        <v>66</v>
      </c>
      <c r="B63" s="126"/>
      <c r="C63" s="126"/>
      <c r="D63" s="126"/>
      <c r="E63" s="126"/>
      <c r="F63" s="126"/>
      <c r="G63" s="126"/>
      <c r="H63" s="126"/>
      <c r="I63" s="35" t="s">
        <v>211</v>
      </c>
      <c r="J63" s="171" t="s">
        <v>360</v>
      </c>
      <c r="K63" s="172"/>
      <c r="L63" s="172"/>
      <c r="M63" s="172"/>
    </row>
    <row r="64" spans="1:13">
      <c r="A64" s="126" t="s">
        <v>67</v>
      </c>
      <c r="B64" s="126"/>
      <c r="C64" s="126"/>
      <c r="D64" s="126"/>
      <c r="E64" s="126"/>
      <c r="F64" s="126"/>
      <c r="G64" s="126"/>
      <c r="H64" s="126"/>
      <c r="I64" s="35" t="s">
        <v>209</v>
      </c>
      <c r="J64" s="172"/>
      <c r="K64" s="172"/>
      <c r="L64" s="172"/>
      <c r="M64" s="172"/>
    </row>
    <row r="65" spans="1:13">
      <c r="A65" s="16"/>
      <c r="B65" s="16"/>
      <c r="C65" s="16"/>
      <c r="D65" s="16"/>
      <c r="E65" s="16"/>
      <c r="F65" s="16"/>
      <c r="G65" s="16"/>
      <c r="H65" s="16"/>
      <c r="J65" s="14"/>
    </row>
    <row r="66" spans="1:13">
      <c r="A66" s="5" t="s">
        <v>68</v>
      </c>
    </row>
    <row r="67" spans="1:13" ht="36">
      <c r="A67" s="91" t="s">
        <v>69</v>
      </c>
      <c r="B67" s="91"/>
      <c r="C67" s="91"/>
      <c r="D67" s="91"/>
      <c r="E67" s="91"/>
      <c r="F67" s="91"/>
      <c r="G67" s="91"/>
      <c r="H67" s="9" t="s">
        <v>53</v>
      </c>
      <c r="I67" s="9" t="s">
        <v>70</v>
      </c>
      <c r="J67" s="91" t="s">
        <v>65</v>
      </c>
      <c r="K67" s="91"/>
      <c r="L67" s="91"/>
      <c r="M67" s="91"/>
    </row>
    <row r="68" spans="1:13" ht="15">
      <c r="A68" s="126" t="s">
        <v>71</v>
      </c>
      <c r="B68" s="126"/>
      <c r="C68" s="126"/>
      <c r="D68" s="126"/>
      <c r="E68" s="126"/>
      <c r="F68" s="126"/>
      <c r="G68" s="126"/>
      <c r="H68" s="36" t="s">
        <v>211</v>
      </c>
      <c r="I68" s="36">
        <v>2</v>
      </c>
      <c r="J68" s="161" t="s">
        <v>361</v>
      </c>
      <c r="K68" s="94"/>
      <c r="L68" s="94"/>
      <c r="M68" s="94"/>
    </row>
    <row r="69" spans="1:13">
      <c r="A69" s="126" t="s">
        <v>72</v>
      </c>
      <c r="B69" s="126"/>
      <c r="C69" s="126"/>
      <c r="D69" s="126" t="s">
        <v>73</v>
      </c>
      <c r="E69" s="126"/>
      <c r="F69" s="126"/>
      <c r="G69" s="126"/>
      <c r="H69" s="36" t="s">
        <v>209</v>
      </c>
      <c r="I69" s="36">
        <v>0</v>
      </c>
      <c r="J69" s="94"/>
      <c r="K69" s="94"/>
      <c r="L69" s="94"/>
      <c r="M69" s="94"/>
    </row>
    <row r="70" spans="1:13">
      <c r="A70" s="126" t="s">
        <v>74</v>
      </c>
      <c r="B70" s="126"/>
      <c r="C70" s="126"/>
      <c r="D70" s="126" t="s">
        <v>73</v>
      </c>
      <c r="E70" s="126"/>
      <c r="F70" s="126"/>
      <c r="G70" s="126"/>
      <c r="H70" s="36" t="s">
        <v>209</v>
      </c>
      <c r="I70" s="36">
        <v>0</v>
      </c>
      <c r="J70" s="94"/>
      <c r="K70" s="94"/>
      <c r="L70" s="94"/>
      <c r="M70" s="94"/>
    </row>
    <row r="71" spans="1:13">
      <c r="A71" s="126" t="s">
        <v>75</v>
      </c>
      <c r="B71" s="126"/>
      <c r="C71" s="126"/>
      <c r="D71" s="126" t="s">
        <v>73</v>
      </c>
      <c r="E71" s="126"/>
      <c r="F71" s="126"/>
      <c r="G71" s="126"/>
      <c r="H71" s="36" t="s">
        <v>209</v>
      </c>
      <c r="I71" s="36">
        <v>0</v>
      </c>
      <c r="J71" s="94"/>
      <c r="K71" s="94"/>
      <c r="L71" s="94"/>
      <c r="M71" s="94"/>
    </row>
    <row r="72" spans="1:13">
      <c r="A72" s="126" t="s">
        <v>76</v>
      </c>
      <c r="B72" s="126"/>
      <c r="C72" s="126"/>
      <c r="D72" s="126" t="s">
        <v>73</v>
      </c>
      <c r="E72" s="126"/>
      <c r="F72" s="126"/>
      <c r="G72" s="126"/>
      <c r="H72" s="36" t="s">
        <v>209</v>
      </c>
      <c r="I72" s="36">
        <v>0</v>
      </c>
      <c r="J72" s="94"/>
      <c r="K72" s="94"/>
      <c r="L72" s="94"/>
      <c r="M72" s="94"/>
    </row>
    <row r="73" spans="1:13" ht="58.5" customHeight="1">
      <c r="A73" s="126" t="s">
        <v>77</v>
      </c>
      <c r="B73" s="126"/>
      <c r="C73" s="126"/>
      <c r="D73" s="126" t="s">
        <v>73</v>
      </c>
      <c r="E73" s="126"/>
      <c r="F73" s="126"/>
      <c r="G73" s="126"/>
      <c r="H73" s="36" t="s">
        <v>211</v>
      </c>
      <c r="I73" s="36">
        <v>4</v>
      </c>
      <c r="J73" s="169" t="s">
        <v>215</v>
      </c>
      <c r="K73" s="170"/>
      <c r="L73" s="170"/>
      <c r="M73" s="170"/>
    </row>
    <row r="75" spans="1:13">
      <c r="A75" s="5" t="s">
        <v>78</v>
      </c>
    </row>
    <row r="76" spans="1:13" ht="18">
      <c r="A76" s="91" t="s">
        <v>79</v>
      </c>
      <c r="B76" s="91"/>
      <c r="C76" s="91"/>
      <c r="D76" s="91"/>
      <c r="E76" s="91"/>
      <c r="F76" s="91"/>
      <c r="G76" s="91"/>
      <c r="H76" s="9" t="s">
        <v>53</v>
      </c>
      <c r="I76" s="9" t="s">
        <v>80</v>
      </c>
      <c r="J76" s="91" t="s">
        <v>65</v>
      </c>
      <c r="K76" s="91"/>
      <c r="L76" s="91"/>
      <c r="M76" s="91"/>
    </row>
    <row r="77" spans="1:13">
      <c r="A77" s="126" t="s">
        <v>81</v>
      </c>
      <c r="B77" s="126"/>
      <c r="C77" s="126"/>
      <c r="D77" s="126"/>
      <c r="E77" s="126"/>
      <c r="F77" s="126"/>
      <c r="G77" s="126"/>
      <c r="H77" s="36" t="s">
        <v>209</v>
      </c>
      <c r="I77" s="36"/>
      <c r="J77" s="170"/>
      <c r="K77" s="170"/>
      <c r="L77" s="170"/>
      <c r="M77" s="170"/>
    </row>
    <row r="78" spans="1:13">
      <c r="A78" s="126" t="s">
        <v>82</v>
      </c>
      <c r="B78" s="126"/>
      <c r="C78" s="126"/>
      <c r="D78" s="126"/>
      <c r="E78" s="126"/>
      <c r="F78" s="126"/>
      <c r="G78" s="126"/>
      <c r="H78" s="36" t="s">
        <v>209</v>
      </c>
      <c r="I78" s="36"/>
      <c r="J78" s="170"/>
      <c r="K78" s="170"/>
      <c r="L78" s="170"/>
      <c r="M78" s="170"/>
    </row>
    <row r="79" spans="1:13">
      <c r="A79" s="126" t="s">
        <v>83</v>
      </c>
      <c r="B79" s="126"/>
      <c r="C79" s="126"/>
      <c r="D79" s="126"/>
      <c r="E79" s="126"/>
      <c r="F79" s="126"/>
      <c r="G79" s="126"/>
      <c r="H79" s="36" t="s">
        <v>209</v>
      </c>
      <c r="I79" s="36"/>
      <c r="J79" s="170"/>
      <c r="K79" s="170"/>
      <c r="L79" s="170"/>
      <c r="M79" s="170"/>
    </row>
    <row r="80" spans="1:13">
      <c r="A80" s="126" t="s">
        <v>84</v>
      </c>
      <c r="B80" s="126"/>
      <c r="C80" s="126"/>
      <c r="D80" s="126"/>
      <c r="E80" s="126"/>
      <c r="F80" s="126"/>
      <c r="G80" s="126"/>
      <c r="H80" s="36" t="s">
        <v>209</v>
      </c>
      <c r="I80" s="36"/>
      <c r="J80" s="170"/>
      <c r="K80" s="170"/>
      <c r="L80" s="170"/>
      <c r="M80" s="170"/>
    </row>
    <row r="81" spans="1:13" ht="52.5" customHeight="1">
      <c r="A81" s="126" t="s">
        <v>77</v>
      </c>
      <c r="B81" s="126"/>
      <c r="C81" s="126"/>
      <c r="D81" s="126"/>
      <c r="E81" s="126"/>
      <c r="F81" s="126"/>
      <c r="G81" s="126"/>
      <c r="H81" s="36" t="s">
        <v>211</v>
      </c>
      <c r="I81" s="36">
        <v>4</v>
      </c>
      <c r="J81" s="169" t="s">
        <v>215</v>
      </c>
      <c r="K81" s="170"/>
      <c r="L81" s="170"/>
      <c r="M81" s="170"/>
    </row>
    <row r="82" spans="1:13">
      <c r="A82" s="4"/>
    </row>
    <row r="83" spans="1:13">
      <c r="A83" s="5" t="s">
        <v>85</v>
      </c>
    </row>
    <row r="84" spans="1:13" ht="24.75" customHeight="1">
      <c r="A84" s="9" t="s">
        <v>86</v>
      </c>
      <c r="B84" s="91" t="s">
        <v>87</v>
      </c>
      <c r="C84" s="91"/>
      <c r="D84" s="91"/>
      <c r="E84" s="22" t="s">
        <v>88</v>
      </c>
      <c r="F84" s="91" t="s">
        <v>89</v>
      </c>
      <c r="G84" s="91"/>
      <c r="H84" s="91"/>
      <c r="I84" s="91"/>
      <c r="J84" s="91" t="s">
        <v>65</v>
      </c>
      <c r="K84" s="91"/>
      <c r="L84" s="91"/>
      <c r="M84" s="91"/>
    </row>
    <row r="85" spans="1:13" ht="76.5" customHeight="1">
      <c r="A85" s="23" t="s">
        <v>90</v>
      </c>
      <c r="B85" s="126" t="s">
        <v>91</v>
      </c>
      <c r="C85" s="126"/>
      <c r="D85" s="126"/>
      <c r="E85" s="33" t="s">
        <v>211</v>
      </c>
      <c r="F85" s="126" t="s">
        <v>383</v>
      </c>
      <c r="G85" s="126"/>
      <c r="H85" s="126"/>
      <c r="I85" s="126"/>
      <c r="J85" s="132" t="s">
        <v>363</v>
      </c>
      <c r="K85" s="133"/>
      <c r="L85" s="133"/>
      <c r="M85" s="133"/>
    </row>
    <row r="86" spans="1:13" ht="39.75" customHeight="1">
      <c r="A86" s="23" t="s">
        <v>90</v>
      </c>
      <c r="B86" s="126" t="s">
        <v>92</v>
      </c>
      <c r="C86" s="126"/>
      <c r="D86" s="126"/>
      <c r="E86" s="33" t="s">
        <v>211</v>
      </c>
      <c r="F86" s="126" t="s">
        <v>216</v>
      </c>
      <c r="G86" s="126"/>
      <c r="H86" s="126"/>
      <c r="I86" s="126"/>
      <c r="J86" s="132" t="s">
        <v>364</v>
      </c>
      <c r="K86" s="133"/>
      <c r="L86" s="133"/>
      <c r="M86" s="133"/>
    </row>
    <row r="87" spans="1:13" ht="54.75" customHeight="1">
      <c r="A87" s="23" t="s">
        <v>93</v>
      </c>
      <c r="B87" s="126" t="s">
        <v>94</v>
      </c>
      <c r="C87" s="126"/>
      <c r="D87" s="126"/>
      <c r="E87" s="33" t="s">
        <v>211</v>
      </c>
      <c r="F87" s="166" t="s">
        <v>366</v>
      </c>
      <c r="G87" s="166"/>
      <c r="H87" s="166"/>
      <c r="I87" s="166"/>
      <c r="J87" s="132" t="s">
        <v>365</v>
      </c>
      <c r="K87" s="133"/>
      <c r="L87" s="133"/>
      <c r="M87" s="133"/>
    </row>
    <row r="88" spans="1:13" ht="62.25" customHeight="1">
      <c r="A88" s="23" t="s">
        <v>93</v>
      </c>
      <c r="B88" s="126" t="s">
        <v>95</v>
      </c>
      <c r="C88" s="126"/>
      <c r="D88" s="126"/>
      <c r="E88" s="33" t="s">
        <v>211</v>
      </c>
      <c r="F88" s="126" t="s">
        <v>217</v>
      </c>
      <c r="G88" s="126"/>
      <c r="H88" s="126"/>
      <c r="I88" s="126"/>
      <c r="J88" s="167" t="s">
        <v>398</v>
      </c>
      <c r="K88" s="168"/>
      <c r="L88" s="168"/>
      <c r="M88" s="168"/>
    </row>
    <row r="89" spans="1:13" ht="33.75" customHeight="1">
      <c r="A89" s="23" t="s">
        <v>93</v>
      </c>
      <c r="B89" s="126" t="s">
        <v>96</v>
      </c>
      <c r="C89" s="126"/>
      <c r="D89" s="126"/>
      <c r="E89" s="33" t="s">
        <v>211</v>
      </c>
      <c r="F89" s="126" t="s">
        <v>218</v>
      </c>
      <c r="G89" s="126"/>
      <c r="H89" s="126"/>
      <c r="I89" s="126"/>
      <c r="J89" s="132" t="s">
        <v>367</v>
      </c>
      <c r="K89" s="133"/>
      <c r="L89" s="133"/>
      <c r="M89" s="133"/>
    </row>
    <row r="90" spans="1:13" ht="48" customHeight="1">
      <c r="A90" s="23" t="s">
        <v>93</v>
      </c>
      <c r="B90" s="126" t="s">
        <v>97</v>
      </c>
      <c r="C90" s="126"/>
      <c r="D90" s="126"/>
      <c r="E90" s="33" t="s">
        <v>211</v>
      </c>
      <c r="F90" s="126" t="s">
        <v>219</v>
      </c>
      <c r="G90" s="126"/>
      <c r="H90" s="126"/>
      <c r="I90" s="126"/>
      <c r="J90" s="132" t="s">
        <v>368</v>
      </c>
      <c r="K90" s="133"/>
      <c r="L90" s="133"/>
      <c r="M90" s="133"/>
    </row>
    <row r="91" spans="1:13" ht="53.25" customHeight="1">
      <c r="A91" s="23" t="s">
        <v>98</v>
      </c>
      <c r="B91" s="126" t="s">
        <v>99</v>
      </c>
      <c r="C91" s="126"/>
      <c r="D91" s="126"/>
      <c r="E91" s="33" t="s">
        <v>211</v>
      </c>
      <c r="F91" s="126" t="s">
        <v>220</v>
      </c>
      <c r="G91" s="126"/>
      <c r="H91" s="126"/>
      <c r="I91" s="126"/>
      <c r="J91" s="164" t="s">
        <v>360</v>
      </c>
      <c r="K91" s="165"/>
      <c r="L91" s="165"/>
      <c r="M91" s="165"/>
    </row>
    <row r="92" spans="1:13" ht="39.75" customHeight="1">
      <c r="A92" s="23" t="s">
        <v>98</v>
      </c>
      <c r="B92" s="126" t="s">
        <v>100</v>
      </c>
      <c r="C92" s="126"/>
      <c r="D92" s="126"/>
      <c r="E92" s="33" t="s">
        <v>211</v>
      </c>
      <c r="F92" s="126" t="s">
        <v>362</v>
      </c>
      <c r="G92" s="126"/>
      <c r="H92" s="126"/>
      <c r="I92" s="126"/>
      <c r="J92" s="161" t="s">
        <v>361</v>
      </c>
      <c r="K92" s="94"/>
      <c r="L92" s="94"/>
      <c r="M92" s="94"/>
    </row>
    <row r="93" spans="1:13" ht="53.25" customHeight="1">
      <c r="A93" s="23" t="s">
        <v>98</v>
      </c>
      <c r="B93" s="126" t="s">
        <v>101</v>
      </c>
      <c r="C93" s="126"/>
      <c r="D93" s="126"/>
      <c r="E93" s="33" t="s">
        <v>211</v>
      </c>
      <c r="F93" s="126" t="s">
        <v>384</v>
      </c>
      <c r="G93" s="126"/>
      <c r="H93" s="126"/>
      <c r="I93" s="126"/>
      <c r="J93" s="161" t="s">
        <v>400</v>
      </c>
      <c r="K93" s="162"/>
      <c r="L93" s="162"/>
      <c r="M93" s="162"/>
    </row>
    <row r="94" spans="1:13" ht="29.25" customHeight="1">
      <c r="A94" s="23" t="s">
        <v>98</v>
      </c>
      <c r="B94" s="126" t="s">
        <v>102</v>
      </c>
      <c r="C94" s="126"/>
      <c r="D94" s="126"/>
      <c r="E94" s="33" t="s">
        <v>211</v>
      </c>
      <c r="F94" s="163" t="s">
        <v>369</v>
      </c>
      <c r="G94" s="163"/>
      <c r="H94" s="163"/>
      <c r="I94" s="163"/>
      <c r="J94" s="161" t="s">
        <v>396</v>
      </c>
      <c r="K94" s="162"/>
      <c r="L94" s="162"/>
      <c r="M94" s="162"/>
    </row>
    <row r="95" spans="1:13" ht="33.75" customHeight="1">
      <c r="A95" s="23" t="s">
        <v>103</v>
      </c>
      <c r="B95" s="126" t="s">
        <v>104</v>
      </c>
      <c r="C95" s="126"/>
      <c r="D95" s="126"/>
      <c r="E95" s="33" t="s">
        <v>211</v>
      </c>
      <c r="F95" s="163" t="s">
        <v>385</v>
      </c>
      <c r="G95" s="163"/>
      <c r="H95" s="163"/>
      <c r="I95" s="163"/>
      <c r="J95" s="94"/>
      <c r="K95" s="94"/>
      <c r="L95" s="94"/>
      <c r="M95" s="94"/>
    </row>
    <row r="96" spans="1:13" ht="37.5" customHeight="1">
      <c r="A96" s="141" t="s">
        <v>105</v>
      </c>
      <c r="B96" s="141"/>
      <c r="C96" s="141"/>
      <c r="D96" s="142" t="s">
        <v>386</v>
      </c>
      <c r="E96" s="143"/>
      <c r="F96" s="143"/>
      <c r="G96" s="143"/>
      <c r="H96" s="143"/>
      <c r="I96" s="143"/>
      <c r="J96" s="143"/>
      <c r="K96" s="143"/>
      <c r="L96" s="143"/>
      <c r="M96" s="144"/>
    </row>
    <row r="97" spans="1:13">
      <c r="A97" s="24"/>
    </row>
    <row r="98" spans="1:13">
      <c r="A98" s="5" t="s">
        <v>106</v>
      </c>
    </row>
    <row r="99" spans="1:13" ht="24.75" customHeight="1">
      <c r="A99" s="91" t="s">
        <v>107</v>
      </c>
      <c r="B99" s="91"/>
      <c r="C99" s="91"/>
      <c r="D99" s="91"/>
      <c r="E99" s="9" t="s">
        <v>108</v>
      </c>
      <c r="F99" s="129" t="s">
        <v>40</v>
      </c>
      <c r="G99" s="130"/>
      <c r="H99" s="131"/>
      <c r="I99" s="129" t="s">
        <v>41</v>
      </c>
      <c r="J99" s="130"/>
      <c r="K99" s="130"/>
      <c r="L99" s="130"/>
      <c r="M99" s="131"/>
    </row>
    <row r="100" spans="1:13">
      <c r="A100" s="155" t="s">
        <v>370</v>
      </c>
      <c r="B100" s="156"/>
      <c r="C100" s="156"/>
      <c r="D100" s="157"/>
      <c r="E100" s="153">
        <v>44</v>
      </c>
      <c r="F100" s="20" t="s">
        <v>43</v>
      </c>
      <c r="G100" s="20" t="s">
        <v>44</v>
      </c>
      <c r="H100" s="20" t="s">
        <v>45</v>
      </c>
      <c r="I100" s="20" t="s">
        <v>46</v>
      </c>
      <c r="J100" s="20" t="s">
        <v>47</v>
      </c>
      <c r="K100" s="20" t="s">
        <v>48</v>
      </c>
      <c r="L100" s="20" t="s">
        <v>49</v>
      </c>
      <c r="M100" s="20" t="s">
        <v>50</v>
      </c>
    </row>
    <row r="101" spans="1:13">
      <c r="A101" s="158"/>
      <c r="B101" s="159"/>
      <c r="C101" s="159"/>
      <c r="D101" s="160"/>
      <c r="E101" s="154"/>
      <c r="F101" s="59">
        <v>24</v>
      </c>
      <c r="G101" s="59">
        <v>20</v>
      </c>
      <c r="H101" s="59">
        <v>0</v>
      </c>
      <c r="I101" s="13"/>
      <c r="J101" s="59">
        <v>44</v>
      </c>
      <c r="K101" s="13"/>
      <c r="L101" s="13"/>
      <c r="M101" s="13"/>
    </row>
    <row r="102" spans="1:13">
      <c r="A102" s="25"/>
      <c r="B102" s="25"/>
      <c r="C102" s="25"/>
      <c r="D102" s="25"/>
      <c r="E102" s="25"/>
      <c r="F102" s="15"/>
      <c r="G102" s="15"/>
      <c r="H102" s="15"/>
      <c r="I102" s="15"/>
      <c r="J102" s="15"/>
      <c r="K102" s="15"/>
      <c r="L102" s="15"/>
      <c r="M102" s="15"/>
    </row>
    <row r="103" spans="1:13">
      <c r="A103" s="5" t="s">
        <v>109</v>
      </c>
    </row>
    <row r="104" spans="1:13" ht="60" customHeight="1">
      <c r="A104" s="91" t="s">
        <v>110</v>
      </c>
      <c r="B104" s="91"/>
      <c r="C104" s="91"/>
      <c r="D104" s="91"/>
      <c r="E104" s="9" t="s">
        <v>111</v>
      </c>
      <c r="F104" s="22" t="s">
        <v>112</v>
      </c>
      <c r="G104" s="91" t="s">
        <v>113</v>
      </c>
      <c r="H104" s="91"/>
      <c r="I104" s="91"/>
      <c r="J104" s="91" t="s">
        <v>42</v>
      </c>
      <c r="K104" s="91"/>
      <c r="L104" s="91"/>
      <c r="M104" s="91"/>
    </row>
    <row r="105" spans="1:13" ht="36" customHeight="1">
      <c r="A105" s="145" t="s">
        <v>387</v>
      </c>
      <c r="B105" s="146"/>
      <c r="C105" s="146"/>
      <c r="D105" s="147"/>
      <c r="E105" s="63" t="s">
        <v>388</v>
      </c>
      <c r="F105" s="64">
        <v>0.71599999999999997</v>
      </c>
      <c r="G105" s="148" t="s">
        <v>389</v>
      </c>
      <c r="H105" s="149"/>
      <c r="I105" s="150"/>
      <c r="J105" s="151" t="s">
        <v>367</v>
      </c>
      <c r="K105" s="152"/>
      <c r="L105" s="152"/>
      <c r="M105" s="152"/>
    </row>
    <row r="106" spans="1:13">
      <c r="A106" s="136"/>
      <c r="B106" s="137"/>
      <c r="C106" s="137"/>
      <c r="D106" s="138"/>
      <c r="E106" s="12"/>
      <c r="F106" s="21"/>
      <c r="G106" s="75"/>
      <c r="H106" s="76"/>
      <c r="I106" s="77"/>
      <c r="J106" s="75"/>
      <c r="K106" s="76"/>
      <c r="L106" s="76"/>
      <c r="M106" s="77"/>
    </row>
    <row r="107" spans="1:13">
      <c r="A107" s="14"/>
      <c r="B107" s="25"/>
      <c r="C107" s="25"/>
      <c r="D107" s="14"/>
      <c r="E107" s="14"/>
    </row>
    <row r="108" spans="1:13">
      <c r="A108" s="5" t="s">
        <v>114</v>
      </c>
    </row>
    <row r="109" spans="1:13" ht="88.9" customHeight="1">
      <c r="A109" s="22" t="s">
        <v>115</v>
      </c>
      <c r="B109" s="22" t="s">
        <v>116</v>
      </c>
      <c r="C109" s="22" t="s">
        <v>117</v>
      </c>
      <c r="D109" s="9" t="s">
        <v>118</v>
      </c>
      <c r="E109" s="9" t="s">
        <v>119</v>
      </c>
      <c r="F109" s="91" t="s">
        <v>65</v>
      </c>
      <c r="G109" s="91"/>
      <c r="H109" s="91"/>
      <c r="I109" s="91"/>
      <c r="J109" s="139" t="s">
        <v>120</v>
      </c>
      <c r="K109" s="140"/>
      <c r="L109" s="22" t="s">
        <v>121</v>
      </c>
      <c r="M109" s="22" t="s">
        <v>122</v>
      </c>
    </row>
    <row r="110" spans="1:13" ht="15.75" customHeight="1">
      <c r="A110" s="3" t="s">
        <v>123</v>
      </c>
      <c r="B110" s="65">
        <v>0</v>
      </c>
      <c r="C110" s="66">
        <v>0</v>
      </c>
      <c r="D110" s="56">
        <v>0</v>
      </c>
      <c r="E110" s="56">
        <v>0</v>
      </c>
      <c r="F110" s="94" t="s">
        <v>210</v>
      </c>
      <c r="G110" s="94"/>
      <c r="H110" s="94"/>
      <c r="I110" s="94"/>
      <c r="J110" s="134"/>
      <c r="K110" s="134"/>
      <c r="L110" s="3"/>
      <c r="M110" s="3"/>
    </row>
    <row r="111" spans="1:13">
      <c r="A111" s="3" t="s">
        <v>124</v>
      </c>
      <c r="B111" s="65">
        <v>0</v>
      </c>
      <c r="C111" s="66">
        <v>0</v>
      </c>
      <c r="D111" s="56">
        <v>0</v>
      </c>
      <c r="E111" s="56">
        <v>0</v>
      </c>
      <c r="F111" s="94" t="s">
        <v>210</v>
      </c>
      <c r="G111" s="94"/>
      <c r="H111" s="94"/>
      <c r="I111" s="94"/>
      <c r="J111" s="134"/>
      <c r="K111" s="134"/>
      <c r="L111" s="3"/>
      <c r="M111" s="3"/>
    </row>
    <row r="112" spans="1:13">
      <c r="A112" s="3" t="s">
        <v>125</v>
      </c>
      <c r="B112" s="65">
        <v>0</v>
      </c>
      <c r="C112" s="66">
        <v>0</v>
      </c>
      <c r="D112" s="56">
        <v>0</v>
      </c>
      <c r="E112" s="56">
        <v>0</v>
      </c>
      <c r="F112" s="94" t="s">
        <v>210</v>
      </c>
      <c r="G112" s="94"/>
      <c r="H112" s="94"/>
      <c r="I112" s="94"/>
      <c r="J112" s="134"/>
      <c r="K112" s="134"/>
      <c r="L112" s="3"/>
      <c r="M112" s="3"/>
    </row>
    <row r="113" spans="1:13" ht="49.5" customHeight="1">
      <c r="A113" s="3" t="s">
        <v>126</v>
      </c>
      <c r="B113" s="65">
        <v>4</v>
      </c>
      <c r="C113" s="66">
        <v>0</v>
      </c>
      <c r="D113" s="66">
        <v>0</v>
      </c>
      <c r="E113" s="66">
        <v>0</v>
      </c>
      <c r="F113" s="135" t="s">
        <v>391</v>
      </c>
      <c r="G113" s="128"/>
      <c r="H113" s="128"/>
      <c r="I113" s="128"/>
      <c r="J113" s="134"/>
      <c r="K113" s="134"/>
      <c r="L113" s="3"/>
      <c r="M113" s="3"/>
    </row>
    <row r="114" spans="1:13">
      <c r="A114" s="16"/>
      <c r="B114" s="16"/>
      <c r="C114" s="16"/>
      <c r="D114" s="16"/>
      <c r="E114" s="16"/>
      <c r="F114" s="14"/>
      <c r="J114" s="19"/>
      <c r="K114" s="19"/>
      <c r="L114" s="19"/>
      <c r="M114" s="19"/>
    </row>
    <row r="115" spans="1:13">
      <c r="A115" s="5" t="s">
        <v>127</v>
      </c>
    </row>
    <row r="116" spans="1:13">
      <c r="A116" s="91" t="s">
        <v>128</v>
      </c>
      <c r="B116" s="91"/>
      <c r="C116" s="91"/>
      <c r="D116" s="91"/>
      <c r="E116" s="91"/>
      <c r="F116" s="91"/>
      <c r="G116" s="91"/>
      <c r="H116" s="91"/>
      <c r="I116" s="9" t="s">
        <v>53</v>
      </c>
      <c r="J116" s="91" t="s">
        <v>129</v>
      </c>
      <c r="K116" s="91"/>
      <c r="L116" s="91"/>
      <c r="M116" s="91"/>
    </row>
    <row r="117" spans="1:13">
      <c r="A117" s="126" t="s">
        <v>130</v>
      </c>
      <c r="B117" s="126"/>
      <c r="C117" s="126"/>
      <c r="D117" s="126"/>
      <c r="E117" s="126"/>
      <c r="F117" s="126"/>
      <c r="G117" s="126"/>
      <c r="H117" s="126"/>
      <c r="I117" s="56" t="s">
        <v>211</v>
      </c>
      <c r="J117" s="127" t="s">
        <v>371</v>
      </c>
      <c r="K117" s="128"/>
      <c r="L117" s="128"/>
      <c r="M117" s="128"/>
    </row>
    <row r="118" spans="1:13" ht="21" customHeight="1">
      <c r="A118" s="126" t="s">
        <v>131</v>
      </c>
      <c r="B118" s="126"/>
      <c r="C118" s="126"/>
      <c r="D118" s="126"/>
      <c r="E118" s="126"/>
      <c r="F118" s="126"/>
      <c r="G118" s="126"/>
      <c r="H118" s="126"/>
      <c r="I118" s="62" t="s">
        <v>209</v>
      </c>
      <c r="J118" s="127" t="s">
        <v>390</v>
      </c>
      <c r="K118" s="128"/>
      <c r="L118" s="128"/>
      <c r="M118" s="128"/>
    </row>
    <row r="119" spans="1:13">
      <c r="A119" s="16"/>
      <c r="B119" s="16"/>
      <c r="C119" s="16"/>
      <c r="D119" s="16"/>
      <c r="E119" s="16"/>
      <c r="F119" s="16"/>
      <c r="G119" s="16"/>
      <c r="H119" s="16"/>
      <c r="J119" s="19"/>
      <c r="K119" s="19"/>
      <c r="L119" s="19"/>
      <c r="M119" s="19"/>
    </row>
    <row r="120" spans="1:13">
      <c r="A120" s="5" t="s">
        <v>132</v>
      </c>
    </row>
    <row r="121" spans="1:13" ht="16.5" customHeight="1">
      <c r="A121" s="129" t="s">
        <v>133</v>
      </c>
      <c r="B121" s="130"/>
      <c r="C121" s="130"/>
      <c r="D121" s="130"/>
      <c r="E121" s="130"/>
      <c r="F121" s="130"/>
      <c r="G121" s="130"/>
      <c r="H121" s="131"/>
      <c r="I121" s="9" t="s">
        <v>53</v>
      </c>
      <c r="J121" s="91" t="s">
        <v>129</v>
      </c>
      <c r="K121" s="91"/>
      <c r="L121" s="91"/>
      <c r="M121" s="91"/>
    </row>
    <row r="122" spans="1:13" ht="28.5" customHeight="1">
      <c r="A122" s="126" t="s">
        <v>134</v>
      </c>
      <c r="B122" s="126"/>
      <c r="C122" s="126"/>
      <c r="D122" s="126"/>
      <c r="E122" s="126"/>
      <c r="F122" s="126"/>
      <c r="G122" s="126"/>
      <c r="H122" s="126"/>
      <c r="I122" s="57" t="s">
        <v>211</v>
      </c>
      <c r="J122" s="132" t="s">
        <v>372</v>
      </c>
      <c r="K122" s="133"/>
      <c r="L122" s="133"/>
      <c r="M122" s="133"/>
    </row>
    <row r="123" spans="1:13">
      <c r="A123" s="126" t="s">
        <v>135</v>
      </c>
      <c r="B123" s="126"/>
      <c r="C123" s="126"/>
      <c r="D123" s="126"/>
      <c r="E123" s="126"/>
      <c r="F123" s="126"/>
      <c r="G123" s="126"/>
      <c r="H123" s="126"/>
      <c r="I123" s="57" t="s">
        <v>211</v>
      </c>
      <c r="J123" s="127" t="s">
        <v>373</v>
      </c>
      <c r="K123" s="128"/>
      <c r="L123" s="128"/>
      <c r="M123" s="128"/>
    </row>
    <row r="125" spans="1:13">
      <c r="A125" s="5" t="s">
        <v>136</v>
      </c>
    </row>
    <row r="126" spans="1:13" ht="24.75" customHeight="1">
      <c r="A126" s="91" t="s">
        <v>137</v>
      </c>
      <c r="B126" s="91"/>
      <c r="C126" s="91" t="s">
        <v>138</v>
      </c>
      <c r="D126" s="91"/>
      <c r="E126" s="91" t="s">
        <v>139</v>
      </c>
      <c r="F126" s="91" t="s">
        <v>140</v>
      </c>
      <c r="G126" s="91"/>
      <c r="H126" s="91" t="s">
        <v>141</v>
      </c>
      <c r="I126" s="91" t="s">
        <v>142</v>
      </c>
      <c r="J126" s="91"/>
      <c r="K126" s="91"/>
      <c r="L126" s="91" t="s">
        <v>143</v>
      </c>
      <c r="M126" s="91"/>
    </row>
    <row r="127" spans="1:13" ht="27">
      <c r="A127" s="120" t="s">
        <v>144</v>
      </c>
      <c r="B127" s="120"/>
      <c r="C127" s="9" t="s">
        <v>145</v>
      </c>
      <c r="D127" s="9" t="s">
        <v>146</v>
      </c>
      <c r="E127" s="91"/>
      <c r="F127" s="9" t="s">
        <v>147</v>
      </c>
      <c r="G127" s="9" t="s">
        <v>148</v>
      </c>
      <c r="H127" s="91"/>
      <c r="I127" s="91"/>
      <c r="J127" s="91"/>
      <c r="K127" s="91"/>
      <c r="L127" s="91"/>
      <c r="M127" s="91"/>
    </row>
    <row r="128" spans="1:13" ht="54" customHeight="1">
      <c r="A128" s="121" t="s">
        <v>221</v>
      </c>
      <c r="B128" s="121"/>
      <c r="C128" s="37">
        <v>100</v>
      </c>
      <c r="D128" s="38" t="s">
        <v>222</v>
      </c>
      <c r="E128" s="39" t="s">
        <v>223</v>
      </c>
      <c r="F128" s="37">
        <v>100</v>
      </c>
      <c r="G128" s="37">
        <v>100</v>
      </c>
      <c r="H128" s="40">
        <v>1</v>
      </c>
      <c r="I128" s="122" t="s">
        <v>224</v>
      </c>
      <c r="J128" s="123"/>
      <c r="K128" s="124"/>
      <c r="L128" s="110" t="s">
        <v>241</v>
      </c>
      <c r="M128" s="125"/>
    </row>
    <row r="129" spans="1:14" ht="54" customHeight="1">
      <c r="A129" s="121" t="s">
        <v>225</v>
      </c>
      <c r="B129" s="121"/>
      <c r="C129" s="37">
        <v>24</v>
      </c>
      <c r="D129" s="38" t="s">
        <v>226</v>
      </c>
      <c r="E129" s="39" t="s">
        <v>227</v>
      </c>
      <c r="F129" s="37">
        <v>24</v>
      </c>
      <c r="G129" s="37">
        <v>22</v>
      </c>
      <c r="H129" s="41">
        <f>+G129/F129</f>
        <v>0.91666666666666663</v>
      </c>
      <c r="I129" s="122" t="s">
        <v>228</v>
      </c>
      <c r="J129" s="123"/>
      <c r="K129" s="124"/>
      <c r="L129" s="110" t="s">
        <v>242</v>
      </c>
      <c r="M129" s="125"/>
    </row>
    <row r="130" spans="1:14" ht="54" customHeight="1">
      <c r="A130" s="121" t="s">
        <v>229</v>
      </c>
      <c r="B130" s="121"/>
      <c r="C130" s="37">
        <v>270</v>
      </c>
      <c r="D130" s="38" t="s">
        <v>230</v>
      </c>
      <c r="E130" s="39" t="s">
        <v>231</v>
      </c>
      <c r="F130" s="37">
        <v>270</v>
      </c>
      <c r="G130" s="37">
        <v>270</v>
      </c>
      <c r="H130" s="41">
        <v>1</v>
      </c>
      <c r="I130" s="122" t="s">
        <v>232</v>
      </c>
      <c r="J130" s="123"/>
      <c r="K130" s="124"/>
      <c r="L130" s="110" t="s">
        <v>243</v>
      </c>
      <c r="M130" s="125"/>
    </row>
    <row r="131" spans="1:14" ht="54" customHeight="1">
      <c r="A131" s="121" t="s">
        <v>233</v>
      </c>
      <c r="B131" s="121"/>
      <c r="C131" s="37">
        <v>5</v>
      </c>
      <c r="D131" s="42" t="s">
        <v>234</v>
      </c>
      <c r="E131" s="39" t="s">
        <v>235</v>
      </c>
      <c r="F131" s="37">
        <v>5</v>
      </c>
      <c r="G131" s="37">
        <v>5</v>
      </c>
      <c r="H131" s="41">
        <f>+G131/F131</f>
        <v>1</v>
      </c>
      <c r="I131" s="122" t="s">
        <v>236</v>
      </c>
      <c r="J131" s="123"/>
      <c r="K131" s="124"/>
      <c r="L131" s="110" t="s">
        <v>244</v>
      </c>
      <c r="M131" s="125"/>
    </row>
    <row r="132" spans="1:14" ht="54" customHeight="1">
      <c r="A132" s="121" t="s">
        <v>237</v>
      </c>
      <c r="B132" s="121"/>
      <c r="C132" s="37">
        <v>19</v>
      </c>
      <c r="D132" s="42" t="s">
        <v>238</v>
      </c>
      <c r="E132" s="39" t="s">
        <v>239</v>
      </c>
      <c r="F132" s="37">
        <v>19</v>
      </c>
      <c r="G132" s="37">
        <v>25</v>
      </c>
      <c r="H132" s="41">
        <f>+G132/F132</f>
        <v>1.3157894736842106</v>
      </c>
      <c r="I132" s="122" t="s">
        <v>240</v>
      </c>
      <c r="J132" s="123"/>
      <c r="K132" s="124"/>
      <c r="L132" s="110" t="s">
        <v>245</v>
      </c>
      <c r="M132" s="125"/>
    </row>
    <row r="133" spans="1:14">
      <c r="A133" s="26"/>
    </row>
    <row r="134" spans="1:14">
      <c r="A134" s="5" t="s">
        <v>149</v>
      </c>
      <c r="J134" s="31"/>
    </row>
    <row r="135" spans="1:14" ht="18">
      <c r="A135" s="91" t="s">
        <v>150</v>
      </c>
      <c r="B135" s="91"/>
      <c r="C135" s="91"/>
      <c r="D135" s="91" t="s">
        <v>146</v>
      </c>
      <c r="E135" s="91"/>
      <c r="F135" s="91"/>
      <c r="G135" s="91"/>
      <c r="H135" s="9" t="s">
        <v>151</v>
      </c>
      <c r="I135" s="9" t="s">
        <v>152</v>
      </c>
      <c r="J135" s="91" t="s">
        <v>129</v>
      </c>
      <c r="K135" s="91"/>
      <c r="L135" s="91"/>
      <c r="M135" s="91"/>
    </row>
    <row r="136" spans="1:14" ht="37.5" customHeight="1">
      <c r="A136" s="107" t="s">
        <v>222</v>
      </c>
      <c r="B136" s="107"/>
      <c r="C136" s="107"/>
      <c r="D136" s="108" t="s">
        <v>246</v>
      </c>
      <c r="E136" s="108"/>
      <c r="F136" s="108"/>
      <c r="G136" s="108"/>
      <c r="H136" s="43">
        <v>1434300.3499999999</v>
      </c>
      <c r="I136" s="43">
        <v>1429389.1499999994</v>
      </c>
      <c r="J136" s="111" t="s">
        <v>397</v>
      </c>
      <c r="K136" s="112"/>
      <c r="L136" s="112"/>
      <c r="M136" s="113"/>
    </row>
    <row r="137" spans="1:14" ht="24.95" customHeight="1">
      <c r="A137" s="107" t="s">
        <v>226</v>
      </c>
      <c r="B137" s="107"/>
      <c r="C137" s="107"/>
      <c r="D137" s="108" t="s">
        <v>247</v>
      </c>
      <c r="E137" s="108"/>
      <c r="F137" s="108"/>
      <c r="G137" s="108"/>
      <c r="H137" s="43">
        <v>620514.32999999996</v>
      </c>
      <c r="I137" s="43">
        <v>613678.43999999994</v>
      </c>
      <c r="J137" s="114"/>
      <c r="K137" s="115"/>
      <c r="L137" s="115"/>
      <c r="M137" s="116"/>
    </row>
    <row r="138" spans="1:14" ht="24.95" customHeight="1">
      <c r="A138" s="107" t="s">
        <v>230</v>
      </c>
      <c r="B138" s="107"/>
      <c r="C138" s="107"/>
      <c r="D138" s="108" t="s">
        <v>248</v>
      </c>
      <c r="E138" s="108"/>
      <c r="F138" s="108"/>
      <c r="G138" s="108"/>
      <c r="H138" s="43">
        <v>3308438.7699999996</v>
      </c>
      <c r="I138" s="43">
        <v>3302939.26</v>
      </c>
      <c r="J138" s="114"/>
      <c r="K138" s="115"/>
      <c r="L138" s="115"/>
      <c r="M138" s="116"/>
    </row>
    <row r="139" spans="1:14" ht="24.95" customHeight="1">
      <c r="A139" s="107" t="s">
        <v>234</v>
      </c>
      <c r="B139" s="107"/>
      <c r="C139" s="107"/>
      <c r="D139" s="108" t="s">
        <v>249</v>
      </c>
      <c r="E139" s="108"/>
      <c r="F139" s="108"/>
      <c r="G139" s="108"/>
      <c r="H139" s="43">
        <v>882864.8899999999</v>
      </c>
      <c r="I139" s="43">
        <v>882844.97</v>
      </c>
      <c r="J139" s="114"/>
      <c r="K139" s="115"/>
      <c r="L139" s="115"/>
      <c r="M139" s="116"/>
    </row>
    <row r="140" spans="1:14" ht="24.95" customHeight="1">
      <c r="A140" s="107" t="s">
        <v>238</v>
      </c>
      <c r="B140" s="107"/>
      <c r="C140" s="107"/>
      <c r="D140" s="108" t="s">
        <v>250</v>
      </c>
      <c r="E140" s="108"/>
      <c r="F140" s="108"/>
      <c r="G140" s="110"/>
      <c r="H140" s="43">
        <v>206212.54</v>
      </c>
      <c r="I140" s="43">
        <v>206211.52000000002</v>
      </c>
      <c r="J140" s="117"/>
      <c r="K140" s="118"/>
      <c r="L140" s="118"/>
      <c r="M140" s="119"/>
    </row>
    <row r="141" spans="1:14">
      <c r="A141" s="84"/>
      <c r="B141" s="84"/>
      <c r="C141" s="84"/>
      <c r="D141" s="109"/>
      <c r="E141" s="109"/>
      <c r="F141" s="109"/>
      <c r="G141" s="109"/>
      <c r="H141" s="43">
        <f>SUM(H136:H140)</f>
        <v>6452330.879999999</v>
      </c>
      <c r="I141" s="43">
        <f>SUM(I136:I140)</f>
        <v>6435063.3399999999</v>
      </c>
      <c r="J141" s="94"/>
      <c r="K141" s="94"/>
      <c r="L141" s="94"/>
      <c r="M141" s="94"/>
    </row>
    <row r="142" spans="1:14">
      <c r="I142" s="44"/>
    </row>
    <row r="143" spans="1:14" ht="15">
      <c r="A143" s="5" t="s">
        <v>153</v>
      </c>
      <c r="K143" s="70"/>
      <c r="L143" s="71"/>
      <c r="M143" s="71"/>
      <c r="N143" s="71"/>
    </row>
    <row r="144" spans="1:14" ht="23.1" customHeight="1">
      <c r="A144" s="91" t="s">
        <v>154</v>
      </c>
      <c r="B144" s="91"/>
      <c r="C144" s="91" t="s">
        <v>155</v>
      </c>
      <c r="D144" s="91"/>
      <c r="E144" s="91" t="s">
        <v>156</v>
      </c>
      <c r="F144" s="91"/>
      <c r="G144" s="91" t="s">
        <v>157</v>
      </c>
      <c r="H144" s="91"/>
      <c r="I144" s="91"/>
      <c r="J144" s="91" t="s">
        <v>158</v>
      </c>
      <c r="K144" s="91"/>
      <c r="L144" s="91"/>
      <c r="M144" s="9" t="s">
        <v>159</v>
      </c>
    </row>
    <row r="145" spans="1:13">
      <c r="A145" s="103">
        <v>6452330.8799999999</v>
      </c>
      <c r="B145" s="103"/>
      <c r="C145" s="103">
        <v>6452330.8799999999</v>
      </c>
      <c r="D145" s="103"/>
      <c r="E145" s="103">
        <v>6435063.3399999999</v>
      </c>
      <c r="F145" s="103"/>
      <c r="G145" s="93">
        <v>0</v>
      </c>
      <c r="H145" s="93"/>
      <c r="I145" s="93"/>
      <c r="J145" s="93">
        <v>0</v>
      </c>
      <c r="K145" s="93"/>
      <c r="L145" s="93"/>
      <c r="M145" s="58">
        <f>+E145/C145</f>
        <v>0.99732382912142281</v>
      </c>
    </row>
    <row r="146" spans="1:13">
      <c r="A146" s="27"/>
    </row>
    <row r="147" spans="1:13">
      <c r="A147" s="5" t="s">
        <v>160</v>
      </c>
    </row>
    <row r="148" spans="1:13" ht="19.5" customHeight="1">
      <c r="A148" s="91" t="s">
        <v>161</v>
      </c>
      <c r="B148" s="91"/>
      <c r="C148" s="91"/>
      <c r="D148" s="91"/>
      <c r="E148" s="91"/>
      <c r="F148" s="91" t="s">
        <v>162</v>
      </c>
      <c r="G148" s="91"/>
      <c r="H148" s="91"/>
      <c r="I148" s="91"/>
      <c r="J148" s="91" t="s">
        <v>65</v>
      </c>
      <c r="K148" s="91"/>
      <c r="L148" s="91"/>
      <c r="M148" s="91"/>
    </row>
    <row r="149" spans="1:13" ht="83.1" customHeight="1">
      <c r="A149" s="91"/>
      <c r="B149" s="91"/>
      <c r="C149" s="91"/>
      <c r="D149" s="91"/>
      <c r="E149" s="91"/>
      <c r="F149" s="9" t="s">
        <v>163</v>
      </c>
      <c r="G149" s="9" t="s">
        <v>164</v>
      </c>
      <c r="H149" s="9" t="s">
        <v>165</v>
      </c>
      <c r="I149" s="9" t="s">
        <v>166</v>
      </c>
      <c r="J149" s="91"/>
      <c r="K149" s="91"/>
      <c r="L149" s="91"/>
      <c r="M149" s="91"/>
    </row>
    <row r="150" spans="1:13" s="48" customFormat="1" ht="46.5" customHeight="1">
      <c r="A150" s="104" t="s">
        <v>251</v>
      </c>
      <c r="B150" s="104"/>
      <c r="C150" s="104"/>
      <c r="D150" s="104"/>
      <c r="E150" s="105"/>
      <c r="F150" s="45">
        <v>1</v>
      </c>
      <c r="G150" s="46">
        <v>232700</v>
      </c>
      <c r="H150" s="47" t="s">
        <v>252</v>
      </c>
      <c r="I150" s="46">
        <f>G150</f>
        <v>232700</v>
      </c>
      <c r="J150" s="106" t="s">
        <v>253</v>
      </c>
      <c r="K150" s="104"/>
      <c r="L150" s="104"/>
      <c r="M150" s="105"/>
    </row>
    <row r="151" spans="1:13" s="48" customFormat="1" ht="24" customHeight="1">
      <c r="A151" s="104" t="s">
        <v>254</v>
      </c>
      <c r="B151" s="104"/>
      <c r="C151" s="104"/>
      <c r="D151" s="104"/>
      <c r="E151" s="105"/>
      <c r="F151" s="45">
        <v>1</v>
      </c>
      <c r="G151" s="49">
        <v>126300</v>
      </c>
      <c r="H151" s="50" t="s">
        <v>255</v>
      </c>
      <c r="I151" s="46">
        <f t="shared" ref="I151:I203" si="0">G151</f>
        <v>126300</v>
      </c>
      <c r="J151" s="106" t="s">
        <v>256</v>
      </c>
      <c r="K151" s="104"/>
      <c r="L151" s="104"/>
      <c r="M151" s="105"/>
    </row>
    <row r="152" spans="1:13" s="48" customFormat="1" ht="24" customHeight="1">
      <c r="A152" s="104" t="s">
        <v>257</v>
      </c>
      <c r="B152" s="104"/>
      <c r="C152" s="104"/>
      <c r="D152" s="104"/>
      <c r="E152" s="105"/>
      <c r="F152" s="45">
        <v>1</v>
      </c>
      <c r="G152" s="49">
        <v>194000</v>
      </c>
      <c r="H152" s="47" t="s">
        <v>258</v>
      </c>
      <c r="I152" s="46">
        <f t="shared" si="0"/>
        <v>194000</v>
      </c>
      <c r="J152" s="106" t="s">
        <v>259</v>
      </c>
      <c r="K152" s="104"/>
      <c r="L152" s="104"/>
      <c r="M152" s="105"/>
    </row>
    <row r="153" spans="1:13" s="48" customFormat="1" ht="24" customHeight="1">
      <c r="A153" s="104" t="s">
        <v>260</v>
      </c>
      <c r="B153" s="104"/>
      <c r="C153" s="104"/>
      <c r="D153" s="104"/>
      <c r="E153" s="105"/>
      <c r="F153" s="45">
        <v>1</v>
      </c>
      <c r="G153" s="51">
        <v>12000</v>
      </c>
      <c r="H153" s="50" t="s">
        <v>255</v>
      </c>
      <c r="I153" s="46">
        <f t="shared" si="0"/>
        <v>12000</v>
      </c>
      <c r="J153" s="106" t="s">
        <v>261</v>
      </c>
      <c r="K153" s="104"/>
      <c r="L153" s="104"/>
      <c r="M153" s="105"/>
    </row>
    <row r="154" spans="1:13" s="48" customFormat="1" ht="24" customHeight="1">
      <c r="A154" s="104" t="s">
        <v>262</v>
      </c>
      <c r="B154" s="104"/>
      <c r="C154" s="104"/>
      <c r="D154" s="104"/>
      <c r="E154" s="105"/>
      <c r="F154" s="45">
        <v>1</v>
      </c>
      <c r="G154" s="49">
        <v>193881</v>
      </c>
      <c r="H154" s="47" t="s">
        <v>252</v>
      </c>
      <c r="I154" s="46">
        <f t="shared" si="0"/>
        <v>193881</v>
      </c>
      <c r="J154" s="106" t="s">
        <v>263</v>
      </c>
      <c r="K154" s="104"/>
      <c r="L154" s="104"/>
      <c r="M154" s="105"/>
    </row>
    <row r="155" spans="1:13" s="48" customFormat="1" ht="42" customHeight="1">
      <c r="A155" s="104" t="s">
        <v>264</v>
      </c>
      <c r="B155" s="104"/>
      <c r="C155" s="104"/>
      <c r="D155" s="104"/>
      <c r="E155" s="105"/>
      <c r="F155" s="45">
        <v>1</v>
      </c>
      <c r="G155" s="49">
        <v>13100</v>
      </c>
      <c r="H155" s="50" t="s">
        <v>255</v>
      </c>
      <c r="I155" s="46">
        <f t="shared" si="0"/>
        <v>13100</v>
      </c>
      <c r="J155" s="106" t="s">
        <v>265</v>
      </c>
      <c r="K155" s="104"/>
      <c r="L155" s="104"/>
      <c r="M155" s="105"/>
    </row>
    <row r="156" spans="1:13" s="48" customFormat="1" ht="36" customHeight="1">
      <c r="A156" s="104" t="s">
        <v>266</v>
      </c>
      <c r="B156" s="104"/>
      <c r="C156" s="104"/>
      <c r="D156" s="104"/>
      <c r="E156" s="105"/>
      <c r="F156" s="45">
        <v>1</v>
      </c>
      <c r="G156" s="49">
        <v>10900</v>
      </c>
      <c r="H156" s="50" t="s">
        <v>255</v>
      </c>
      <c r="I156" s="46">
        <f t="shared" si="0"/>
        <v>10900</v>
      </c>
      <c r="J156" s="106" t="s">
        <v>267</v>
      </c>
      <c r="K156" s="104"/>
      <c r="L156" s="104"/>
      <c r="M156" s="105"/>
    </row>
    <row r="157" spans="1:13" s="48" customFormat="1" ht="28.5" customHeight="1">
      <c r="A157" s="104" t="s">
        <v>268</v>
      </c>
      <c r="B157" s="104"/>
      <c r="C157" s="104"/>
      <c r="D157" s="104"/>
      <c r="E157" s="105"/>
      <c r="F157" s="45">
        <v>1</v>
      </c>
      <c r="G157" s="49">
        <v>132800</v>
      </c>
      <c r="H157" s="50" t="s">
        <v>255</v>
      </c>
      <c r="I157" s="46">
        <f t="shared" si="0"/>
        <v>132800</v>
      </c>
      <c r="J157" s="106" t="s">
        <v>269</v>
      </c>
      <c r="K157" s="104"/>
      <c r="L157" s="104"/>
      <c r="M157" s="105"/>
    </row>
    <row r="158" spans="1:13" s="48" customFormat="1" ht="24" customHeight="1">
      <c r="A158" s="196" t="s">
        <v>270</v>
      </c>
      <c r="B158" s="196"/>
      <c r="C158" s="196"/>
      <c r="D158" s="196"/>
      <c r="E158" s="197"/>
      <c r="F158" s="45">
        <v>1</v>
      </c>
      <c r="G158" s="52">
        <v>13043.21</v>
      </c>
      <c r="H158" s="50" t="s">
        <v>255</v>
      </c>
      <c r="I158" s="46">
        <f t="shared" si="0"/>
        <v>13043.21</v>
      </c>
      <c r="J158" s="106" t="s">
        <v>271</v>
      </c>
      <c r="K158" s="198"/>
      <c r="L158" s="198"/>
      <c r="M158" s="199"/>
    </row>
    <row r="159" spans="1:13" s="48" customFormat="1" ht="24" customHeight="1">
      <c r="A159" s="196" t="s">
        <v>272</v>
      </c>
      <c r="B159" s="196"/>
      <c r="C159" s="196"/>
      <c r="D159" s="196"/>
      <c r="E159" s="197"/>
      <c r="F159" s="45">
        <v>1</v>
      </c>
      <c r="G159" s="52">
        <v>4347.6400000000003</v>
      </c>
      <c r="H159" s="50" t="s">
        <v>255</v>
      </c>
      <c r="I159" s="46">
        <f t="shared" si="0"/>
        <v>4347.6400000000003</v>
      </c>
      <c r="J159" s="106" t="s">
        <v>273</v>
      </c>
      <c r="K159" s="104"/>
      <c r="L159" s="104"/>
      <c r="M159" s="105"/>
    </row>
    <row r="160" spans="1:13" s="48" customFormat="1" ht="24" customHeight="1">
      <c r="A160" s="196" t="s">
        <v>274</v>
      </c>
      <c r="B160" s="196"/>
      <c r="C160" s="196"/>
      <c r="D160" s="196"/>
      <c r="E160" s="197"/>
      <c r="F160" s="45">
        <v>1</v>
      </c>
      <c r="G160" s="52">
        <v>5651.3</v>
      </c>
      <c r="H160" s="50" t="s">
        <v>255</v>
      </c>
      <c r="I160" s="46">
        <f t="shared" si="0"/>
        <v>5651.3</v>
      </c>
      <c r="J160" s="106" t="s">
        <v>275</v>
      </c>
      <c r="K160" s="104"/>
      <c r="L160" s="104"/>
      <c r="M160" s="105"/>
    </row>
    <row r="161" spans="1:13" s="48" customFormat="1" ht="24" customHeight="1">
      <c r="A161" s="196" t="s">
        <v>276</v>
      </c>
      <c r="B161" s="196"/>
      <c r="C161" s="196"/>
      <c r="D161" s="196"/>
      <c r="E161" s="197"/>
      <c r="F161" s="45">
        <v>1</v>
      </c>
      <c r="G161" s="52">
        <v>5955</v>
      </c>
      <c r="H161" s="50" t="s">
        <v>255</v>
      </c>
      <c r="I161" s="46">
        <f t="shared" si="0"/>
        <v>5955</v>
      </c>
      <c r="J161" s="106" t="s">
        <v>277</v>
      </c>
      <c r="K161" s="104"/>
      <c r="L161" s="104"/>
      <c r="M161" s="105"/>
    </row>
    <row r="162" spans="1:13" s="48" customFormat="1" ht="24" customHeight="1">
      <c r="A162" s="196" t="s">
        <v>278</v>
      </c>
      <c r="B162" s="196"/>
      <c r="C162" s="196"/>
      <c r="D162" s="196"/>
      <c r="E162" s="197"/>
      <c r="F162" s="45">
        <v>1</v>
      </c>
      <c r="G162" s="52">
        <v>1736</v>
      </c>
      <c r="H162" s="50" t="s">
        <v>255</v>
      </c>
      <c r="I162" s="46">
        <f t="shared" si="0"/>
        <v>1736</v>
      </c>
      <c r="J162" s="106" t="s">
        <v>279</v>
      </c>
      <c r="K162" s="104"/>
      <c r="L162" s="104"/>
      <c r="M162" s="105"/>
    </row>
    <row r="163" spans="1:13" s="48" customFormat="1" ht="24" customHeight="1">
      <c r="A163" s="196" t="s">
        <v>280</v>
      </c>
      <c r="B163" s="196"/>
      <c r="C163" s="196"/>
      <c r="D163" s="196"/>
      <c r="E163" s="197"/>
      <c r="F163" s="45">
        <v>1</v>
      </c>
      <c r="G163" s="52">
        <v>6450</v>
      </c>
      <c r="H163" s="50" t="s">
        <v>255</v>
      </c>
      <c r="I163" s="46">
        <f t="shared" si="0"/>
        <v>6450</v>
      </c>
      <c r="J163" s="106" t="s">
        <v>281</v>
      </c>
      <c r="K163" s="104"/>
      <c r="L163" s="104"/>
      <c r="M163" s="105"/>
    </row>
    <row r="164" spans="1:13" s="48" customFormat="1" ht="24" customHeight="1">
      <c r="A164" s="196" t="s">
        <v>282</v>
      </c>
      <c r="B164" s="196"/>
      <c r="C164" s="196"/>
      <c r="D164" s="196"/>
      <c r="E164" s="197"/>
      <c r="F164" s="45">
        <v>1</v>
      </c>
      <c r="G164" s="52">
        <v>2452.1999999999998</v>
      </c>
      <c r="H164" s="50" t="s">
        <v>255</v>
      </c>
      <c r="I164" s="46">
        <f t="shared" si="0"/>
        <v>2452.1999999999998</v>
      </c>
      <c r="J164" s="106" t="s">
        <v>283</v>
      </c>
      <c r="K164" s="104"/>
      <c r="L164" s="104"/>
      <c r="M164" s="105"/>
    </row>
    <row r="165" spans="1:13" s="48" customFormat="1" ht="24" customHeight="1">
      <c r="A165" s="196" t="s">
        <v>284</v>
      </c>
      <c r="B165" s="196"/>
      <c r="C165" s="196"/>
      <c r="D165" s="196"/>
      <c r="E165" s="197"/>
      <c r="F165" s="45">
        <v>1</v>
      </c>
      <c r="G165" s="52">
        <v>3400</v>
      </c>
      <c r="H165" s="50" t="s">
        <v>255</v>
      </c>
      <c r="I165" s="46">
        <f t="shared" si="0"/>
        <v>3400</v>
      </c>
      <c r="J165" s="106" t="s">
        <v>285</v>
      </c>
      <c r="K165" s="104"/>
      <c r="L165" s="104"/>
      <c r="M165" s="105"/>
    </row>
    <row r="166" spans="1:13" s="48" customFormat="1" ht="24" customHeight="1">
      <c r="A166" s="196" t="s">
        <v>286</v>
      </c>
      <c r="B166" s="196"/>
      <c r="C166" s="196"/>
      <c r="D166" s="196"/>
      <c r="E166" s="197"/>
      <c r="F166" s="45">
        <v>1</v>
      </c>
      <c r="G166" s="52">
        <v>6989.6</v>
      </c>
      <c r="H166" s="50" t="s">
        <v>255</v>
      </c>
      <c r="I166" s="46">
        <f t="shared" si="0"/>
        <v>6989.6</v>
      </c>
      <c r="J166" s="106" t="s">
        <v>287</v>
      </c>
      <c r="K166" s="104"/>
      <c r="L166" s="104"/>
      <c r="M166" s="105"/>
    </row>
    <row r="167" spans="1:13" s="48" customFormat="1" ht="24" customHeight="1">
      <c r="A167" s="196" t="s">
        <v>288</v>
      </c>
      <c r="B167" s="196"/>
      <c r="C167" s="196"/>
      <c r="D167" s="196"/>
      <c r="E167" s="197"/>
      <c r="F167" s="45">
        <v>1</v>
      </c>
      <c r="G167" s="52">
        <v>7038</v>
      </c>
      <c r="H167" s="50" t="s">
        <v>255</v>
      </c>
      <c r="I167" s="46">
        <f t="shared" si="0"/>
        <v>7038</v>
      </c>
      <c r="J167" s="106" t="s">
        <v>289</v>
      </c>
      <c r="K167" s="104"/>
      <c r="L167" s="104"/>
      <c r="M167" s="105"/>
    </row>
    <row r="168" spans="1:13" s="48" customFormat="1" ht="24" customHeight="1">
      <c r="A168" s="196" t="s">
        <v>290</v>
      </c>
      <c r="B168" s="196"/>
      <c r="C168" s="196"/>
      <c r="D168" s="196"/>
      <c r="E168" s="197"/>
      <c r="F168" s="45">
        <v>1</v>
      </c>
      <c r="G168" s="52">
        <v>6080</v>
      </c>
      <c r="H168" s="50" t="s">
        <v>255</v>
      </c>
      <c r="I168" s="46">
        <f t="shared" si="0"/>
        <v>6080</v>
      </c>
      <c r="J168" s="106" t="s">
        <v>291</v>
      </c>
      <c r="K168" s="104"/>
      <c r="L168" s="104"/>
      <c r="M168" s="105"/>
    </row>
    <row r="169" spans="1:13" s="48" customFormat="1" ht="24" customHeight="1">
      <c r="A169" s="196" t="s">
        <v>292</v>
      </c>
      <c r="B169" s="196"/>
      <c r="C169" s="196"/>
      <c r="D169" s="196"/>
      <c r="E169" s="197"/>
      <c r="F169" s="45">
        <v>1</v>
      </c>
      <c r="G169" s="52">
        <v>7080</v>
      </c>
      <c r="H169" s="50" t="s">
        <v>255</v>
      </c>
      <c r="I169" s="46">
        <f t="shared" si="0"/>
        <v>7080</v>
      </c>
      <c r="J169" s="106" t="s">
        <v>293</v>
      </c>
      <c r="K169" s="104"/>
      <c r="L169" s="104"/>
      <c r="M169" s="105"/>
    </row>
    <row r="170" spans="1:13" s="48" customFormat="1" ht="24" customHeight="1">
      <c r="A170" s="196" t="s">
        <v>294</v>
      </c>
      <c r="B170" s="196"/>
      <c r="C170" s="196"/>
      <c r="D170" s="196"/>
      <c r="E170" s="197"/>
      <c r="F170" s="45">
        <v>1</v>
      </c>
      <c r="G170" s="52">
        <v>6665</v>
      </c>
      <c r="H170" s="50" t="s">
        <v>255</v>
      </c>
      <c r="I170" s="46">
        <f t="shared" si="0"/>
        <v>6665</v>
      </c>
      <c r="J170" s="106" t="s">
        <v>295</v>
      </c>
      <c r="K170" s="104"/>
      <c r="L170" s="104"/>
      <c r="M170" s="105"/>
    </row>
    <row r="171" spans="1:13" s="48" customFormat="1" ht="24" customHeight="1">
      <c r="A171" s="196" t="s">
        <v>296</v>
      </c>
      <c r="B171" s="196"/>
      <c r="C171" s="196"/>
      <c r="D171" s="196"/>
      <c r="E171" s="197"/>
      <c r="F171" s="45">
        <v>1</v>
      </c>
      <c r="G171" s="52">
        <v>7091</v>
      </c>
      <c r="H171" s="50" t="s">
        <v>255</v>
      </c>
      <c r="I171" s="46">
        <f t="shared" si="0"/>
        <v>7091</v>
      </c>
      <c r="J171" s="106" t="s">
        <v>297</v>
      </c>
      <c r="K171" s="104"/>
      <c r="L171" s="104"/>
      <c r="M171" s="105"/>
    </row>
    <row r="172" spans="1:13" s="48" customFormat="1" ht="24" customHeight="1">
      <c r="A172" s="196" t="s">
        <v>298</v>
      </c>
      <c r="B172" s="196"/>
      <c r="C172" s="196"/>
      <c r="D172" s="196"/>
      <c r="E172" s="197"/>
      <c r="F172" s="45">
        <v>1</v>
      </c>
      <c r="G172" s="52">
        <v>4170</v>
      </c>
      <c r="H172" s="50" t="s">
        <v>255</v>
      </c>
      <c r="I172" s="46">
        <f t="shared" si="0"/>
        <v>4170</v>
      </c>
      <c r="J172" s="106" t="s">
        <v>299</v>
      </c>
      <c r="K172" s="104"/>
      <c r="L172" s="104"/>
      <c r="M172" s="105"/>
    </row>
    <row r="173" spans="1:13" s="48" customFormat="1" ht="24" customHeight="1">
      <c r="A173" s="200" t="s">
        <v>300</v>
      </c>
      <c r="B173" s="196"/>
      <c r="C173" s="196"/>
      <c r="D173" s="196"/>
      <c r="E173" s="197"/>
      <c r="F173" s="45">
        <v>1</v>
      </c>
      <c r="G173" s="52">
        <v>6260.19</v>
      </c>
      <c r="H173" s="50" t="s">
        <v>255</v>
      </c>
      <c r="I173" s="46">
        <f t="shared" si="0"/>
        <v>6260.19</v>
      </c>
      <c r="J173" s="106" t="s">
        <v>301</v>
      </c>
      <c r="K173" s="104"/>
      <c r="L173" s="104"/>
      <c r="M173" s="105"/>
    </row>
    <row r="174" spans="1:13" s="48" customFormat="1" ht="24" customHeight="1">
      <c r="A174" s="200" t="s">
        <v>302</v>
      </c>
      <c r="B174" s="196"/>
      <c r="C174" s="196"/>
      <c r="D174" s="196"/>
      <c r="E174" s="197"/>
      <c r="F174" s="45">
        <v>1</v>
      </c>
      <c r="G174" s="52">
        <v>6745</v>
      </c>
      <c r="H174" s="50" t="s">
        <v>255</v>
      </c>
      <c r="I174" s="46">
        <f t="shared" si="0"/>
        <v>6745</v>
      </c>
      <c r="J174" s="106" t="s">
        <v>303</v>
      </c>
      <c r="K174" s="104"/>
      <c r="L174" s="104"/>
      <c r="M174" s="105"/>
    </row>
    <row r="175" spans="1:13" s="48" customFormat="1" ht="24" customHeight="1">
      <c r="A175" s="95" t="s">
        <v>304</v>
      </c>
      <c r="B175" s="96"/>
      <c r="C175" s="96"/>
      <c r="D175" s="96"/>
      <c r="E175" s="97"/>
      <c r="F175" s="45">
        <v>1</v>
      </c>
      <c r="G175" s="52">
        <v>529.9</v>
      </c>
      <c r="H175" s="50" t="s">
        <v>255</v>
      </c>
      <c r="I175" s="46">
        <f t="shared" si="0"/>
        <v>529.9</v>
      </c>
      <c r="J175" s="98" t="s">
        <v>305</v>
      </c>
      <c r="K175" s="99"/>
      <c r="L175" s="99"/>
      <c r="M175" s="100"/>
    </row>
    <row r="176" spans="1:13" s="48" customFormat="1" ht="24" customHeight="1">
      <c r="A176" s="95" t="s">
        <v>306</v>
      </c>
      <c r="B176" s="96"/>
      <c r="C176" s="96"/>
      <c r="D176" s="96"/>
      <c r="E176" s="97"/>
      <c r="F176" s="45">
        <v>1</v>
      </c>
      <c r="G176" s="52">
        <v>3576.57</v>
      </c>
      <c r="H176" s="50" t="s">
        <v>255</v>
      </c>
      <c r="I176" s="46">
        <f t="shared" si="0"/>
        <v>3576.57</v>
      </c>
      <c r="J176" s="98" t="s">
        <v>307</v>
      </c>
      <c r="K176" s="99"/>
      <c r="L176" s="99"/>
      <c r="M176" s="100"/>
    </row>
    <row r="177" spans="1:13" s="48" customFormat="1" ht="24" customHeight="1">
      <c r="A177" s="95" t="s">
        <v>308</v>
      </c>
      <c r="B177" s="96"/>
      <c r="C177" s="96"/>
      <c r="D177" s="96"/>
      <c r="E177" s="97"/>
      <c r="F177" s="45">
        <v>1</v>
      </c>
      <c r="G177" s="52">
        <v>6903.39</v>
      </c>
      <c r="H177" s="50" t="s">
        <v>255</v>
      </c>
      <c r="I177" s="46">
        <f t="shared" si="0"/>
        <v>6903.39</v>
      </c>
      <c r="J177" s="98" t="s">
        <v>309</v>
      </c>
      <c r="K177" s="99"/>
      <c r="L177" s="99"/>
      <c r="M177" s="100"/>
    </row>
    <row r="178" spans="1:13" s="48" customFormat="1" ht="24" customHeight="1">
      <c r="A178" s="95" t="s">
        <v>310</v>
      </c>
      <c r="B178" s="96"/>
      <c r="C178" s="96"/>
      <c r="D178" s="96"/>
      <c r="E178" s="97"/>
      <c r="F178" s="45">
        <v>1</v>
      </c>
      <c r="G178" s="52">
        <v>4850.7</v>
      </c>
      <c r="H178" s="50" t="s">
        <v>255</v>
      </c>
      <c r="I178" s="46">
        <f t="shared" si="0"/>
        <v>4850.7</v>
      </c>
      <c r="J178" s="98" t="s">
        <v>311</v>
      </c>
      <c r="K178" s="99"/>
      <c r="L178" s="99"/>
      <c r="M178" s="100"/>
    </row>
    <row r="179" spans="1:13" s="48" customFormat="1" ht="36.75" customHeight="1">
      <c r="A179" s="95" t="s">
        <v>312</v>
      </c>
      <c r="B179" s="96"/>
      <c r="C179" s="96"/>
      <c r="D179" s="96"/>
      <c r="E179" s="97"/>
      <c r="F179" s="45">
        <v>1</v>
      </c>
      <c r="G179" s="52">
        <v>5710</v>
      </c>
      <c r="H179" s="50" t="s">
        <v>255</v>
      </c>
      <c r="I179" s="46">
        <f t="shared" si="0"/>
        <v>5710</v>
      </c>
      <c r="J179" s="98" t="s">
        <v>313</v>
      </c>
      <c r="K179" s="99"/>
      <c r="L179" s="99"/>
      <c r="M179" s="100"/>
    </row>
    <row r="180" spans="1:13" s="48" customFormat="1" ht="24" customHeight="1">
      <c r="A180" s="95" t="s">
        <v>314</v>
      </c>
      <c r="B180" s="96"/>
      <c r="C180" s="96"/>
      <c r="D180" s="96"/>
      <c r="E180" s="97"/>
      <c r="F180" s="45">
        <v>1</v>
      </c>
      <c r="G180" s="52">
        <v>6740</v>
      </c>
      <c r="H180" s="50" t="s">
        <v>255</v>
      </c>
      <c r="I180" s="46">
        <f t="shared" si="0"/>
        <v>6740</v>
      </c>
      <c r="J180" s="98" t="s">
        <v>315</v>
      </c>
      <c r="K180" s="99"/>
      <c r="L180" s="99"/>
      <c r="M180" s="100"/>
    </row>
    <row r="181" spans="1:13" s="48" customFormat="1" ht="24" customHeight="1">
      <c r="A181" s="95" t="s">
        <v>316</v>
      </c>
      <c r="B181" s="96"/>
      <c r="C181" s="96"/>
      <c r="D181" s="96"/>
      <c r="E181" s="97"/>
      <c r="F181" s="45">
        <v>1</v>
      </c>
      <c r="G181" s="52">
        <v>4850.7</v>
      </c>
      <c r="H181" s="50" t="s">
        <v>255</v>
      </c>
      <c r="I181" s="46">
        <f t="shared" si="0"/>
        <v>4850.7</v>
      </c>
      <c r="J181" s="98" t="s">
        <v>317</v>
      </c>
      <c r="K181" s="99"/>
      <c r="L181" s="99"/>
      <c r="M181" s="100"/>
    </row>
    <row r="182" spans="1:13" s="48" customFormat="1" ht="24" customHeight="1">
      <c r="A182" s="95" t="s">
        <v>318</v>
      </c>
      <c r="B182" s="96"/>
      <c r="C182" s="96"/>
      <c r="D182" s="96"/>
      <c r="E182" s="97"/>
      <c r="F182" s="45">
        <v>1</v>
      </c>
      <c r="G182" s="52">
        <v>7175.8</v>
      </c>
      <c r="H182" s="50" t="s">
        <v>255</v>
      </c>
      <c r="I182" s="46">
        <f t="shared" si="0"/>
        <v>7175.8</v>
      </c>
      <c r="J182" s="98" t="s">
        <v>319</v>
      </c>
      <c r="K182" s="99"/>
      <c r="L182" s="99"/>
      <c r="M182" s="100"/>
    </row>
    <row r="183" spans="1:13" s="48" customFormat="1" ht="24" customHeight="1">
      <c r="A183" s="95" t="s">
        <v>320</v>
      </c>
      <c r="B183" s="96"/>
      <c r="C183" s="96"/>
      <c r="D183" s="96"/>
      <c r="E183" s="97"/>
      <c r="F183" s="45">
        <v>1</v>
      </c>
      <c r="G183" s="52">
        <v>3829.8</v>
      </c>
      <c r="H183" s="50" t="s">
        <v>255</v>
      </c>
      <c r="I183" s="46">
        <f t="shared" si="0"/>
        <v>3829.8</v>
      </c>
      <c r="J183" s="98" t="s">
        <v>321</v>
      </c>
      <c r="K183" s="99"/>
      <c r="L183" s="99"/>
      <c r="M183" s="100"/>
    </row>
    <row r="184" spans="1:13" s="48" customFormat="1" ht="24" customHeight="1">
      <c r="A184" s="95" t="s">
        <v>322</v>
      </c>
      <c r="B184" s="96"/>
      <c r="C184" s="96"/>
      <c r="D184" s="96"/>
      <c r="E184" s="97"/>
      <c r="F184" s="45">
        <v>1</v>
      </c>
      <c r="G184" s="52">
        <v>6640</v>
      </c>
      <c r="H184" s="50" t="s">
        <v>255</v>
      </c>
      <c r="I184" s="46">
        <f t="shared" si="0"/>
        <v>6640</v>
      </c>
      <c r="J184" s="98" t="s">
        <v>323</v>
      </c>
      <c r="K184" s="99"/>
      <c r="L184" s="99"/>
      <c r="M184" s="100"/>
    </row>
    <row r="185" spans="1:13" s="48" customFormat="1" ht="24" customHeight="1">
      <c r="A185" s="95" t="s">
        <v>324</v>
      </c>
      <c r="B185" s="96"/>
      <c r="C185" s="96"/>
      <c r="D185" s="96"/>
      <c r="E185" s="97"/>
      <c r="F185" s="45">
        <v>1</v>
      </c>
      <c r="G185" s="52">
        <v>4048.51</v>
      </c>
      <c r="H185" s="50" t="s">
        <v>255</v>
      </c>
      <c r="I185" s="46">
        <f t="shared" si="0"/>
        <v>4048.51</v>
      </c>
      <c r="J185" s="98" t="s">
        <v>325</v>
      </c>
      <c r="K185" s="99"/>
      <c r="L185" s="99"/>
      <c r="M185" s="100"/>
    </row>
    <row r="186" spans="1:13" s="48" customFormat="1" ht="24" customHeight="1">
      <c r="A186" s="95" t="s">
        <v>326</v>
      </c>
      <c r="B186" s="96"/>
      <c r="C186" s="96"/>
      <c r="D186" s="96"/>
      <c r="E186" s="97"/>
      <c r="F186" s="45">
        <v>1</v>
      </c>
      <c r="G186" s="52">
        <v>6960</v>
      </c>
      <c r="H186" s="50" t="s">
        <v>255</v>
      </c>
      <c r="I186" s="46">
        <f t="shared" si="0"/>
        <v>6960</v>
      </c>
      <c r="J186" s="98" t="s">
        <v>327</v>
      </c>
      <c r="K186" s="99"/>
      <c r="L186" s="99"/>
      <c r="M186" s="100"/>
    </row>
    <row r="187" spans="1:13" s="48" customFormat="1" ht="24" customHeight="1">
      <c r="A187" s="95" t="s">
        <v>328</v>
      </c>
      <c r="B187" s="96"/>
      <c r="C187" s="96"/>
      <c r="D187" s="96"/>
      <c r="E187" s="97"/>
      <c r="F187" s="45">
        <v>1</v>
      </c>
      <c r="G187" s="52">
        <v>7956</v>
      </c>
      <c r="H187" s="50" t="s">
        <v>255</v>
      </c>
      <c r="I187" s="46">
        <f t="shared" si="0"/>
        <v>7956</v>
      </c>
      <c r="J187" s="98" t="s">
        <v>329</v>
      </c>
      <c r="K187" s="99"/>
      <c r="L187" s="99"/>
      <c r="M187" s="100"/>
    </row>
    <row r="188" spans="1:13" s="48" customFormat="1" ht="24" customHeight="1">
      <c r="A188" s="95" t="s">
        <v>330</v>
      </c>
      <c r="B188" s="96"/>
      <c r="C188" s="96"/>
      <c r="D188" s="96"/>
      <c r="E188" s="97"/>
      <c r="F188" s="45">
        <v>1</v>
      </c>
      <c r="G188" s="52">
        <v>4325</v>
      </c>
      <c r="H188" s="50" t="s">
        <v>255</v>
      </c>
      <c r="I188" s="46">
        <f t="shared" si="0"/>
        <v>4325</v>
      </c>
      <c r="J188" s="98" t="s">
        <v>331</v>
      </c>
      <c r="K188" s="99"/>
      <c r="L188" s="99"/>
      <c r="M188" s="100"/>
    </row>
    <row r="189" spans="1:13" s="48" customFormat="1" ht="32.25" customHeight="1">
      <c r="A189" s="95" t="s">
        <v>332</v>
      </c>
      <c r="B189" s="96"/>
      <c r="C189" s="96"/>
      <c r="D189" s="96"/>
      <c r="E189" s="97"/>
      <c r="F189" s="45">
        <v>1</v>
      </c>
      <c r="G189" s="52">
        <v>1700</v>
      </c>
      <c r="H189" s="50" t="s">
        <v>255</v>
      </c>
      <c r="I189" s="46">
        <f t="shared" si="0"/>
        <v>1700</v>
      </c>
      <c r="J189" s="98" t="s">
        <v>333</v>
      </c>
      <c r="K189" s="99"/>
      <c r="L189" s="99"/>
      <c r="M189" s="100"/>
    </row>
    <row r="190" spans="1:13" s="48" customFormat="1" ht="38.25" customHeight="1">
      <c r="A190" s="95" t="s">
        <v>334</v>
      </c>
      <c r="B190" s="96"/>
      <c r="C190" s="96"/>
      <c r="D190" s="96"/>
      <c r="E190" s="97"/>
      <c r="F190" s="45">
        <v>1</v>
      </c>
      <c r="G190" s="52">
        <v>7212.5</v>
      </c>
      <c r="H190" s="50" t="s">
        <v>255</v>
      </c>
      <c r="I190" s="46">
        <f t="shared" si="0"/>
        <v>7212.5</v>
      </c>
      <c r="J190" s="98" t="s">
        <v>335</v>
      </c>
      <c r="K190" s="99"/>
      <c r="L190" s="99"/>
      <c r="M190" s="100"/>
    </row>
    <row r="191" spans="1:13" s="48" customFormat="1" ht="24" customHeight="1">
      <c r="A191" s="95" t="s">
        <v>336</v>
      </c>
      <c r="B191" s="96"/>
      <c r="C191" s="96"/>
      <c r="D191" s="96"/>
      <c r="E191" s="97"/>
      <c r="F191" s="45">
        <v>1</v>
      </c>
      <c r="G191" s="52">
        <v>7674.63</v>
      </c>
      <c r="H191" s="50" t="s">
        <v>255</v>
      </c>
      <c r="I191" s="46">
        <f t="shared" si="0"/>
        <v>7674.63</v>
      </c>
      <c r="J191" s="98" t="s">
        <v>337</v>
      </c>
      <c r="K191" s="99"/>
      <c r="L191" s="99"/>
      <c r="M191" s="100"/>
    </row>
    <row r="192" spans="1:13" s="48" customFormat="1" ht="24" customHeight="1">
      <c r="A192" s="95" t="s">
        <v>338</v>
      </c>
      <c r="B192" s="96"/>
      <c r="C192" s="96"/>
      <c r="D192" s="96"/>
      <c r="E192" s="97"/>
      <c r="F192" s="45">
        <v>1</v>
      </c>
      <c r="G192" s="52">
        <v>7092.34</v>
      </c>
      <c r="H192" s="50" t="s">
        <v>255</v>
      </c>
      <c r="I192" s="46">
        <f t="shared" si="0"/>
        <v>7092.34</v>
      </c>
      <c r="J192" s="98" t="s">
        <v>339</v>
      </c>
      <c r="K192" s="99"/>
      <c r="L192" s="99"/>
      <c r="M192" s="100"/>
    </row>
    <row r="193" spans="1:13" s="48" customFormat="1" ht="24" customHeight="1">
      <c r="A193" s="95" t="s">
        <v>340</v>
      </c>
      <c r="B193" s="96"/>
      <c r="C193" s="96"/>
      <c r="D193" s="96"/>
      <c r="E193" s="97"/>
      <c r="F193" s="45">
        <v>1</v>
      </c>
      <c r="G193" s="52">
        <v>6480.5</v>
      </c>
      <c r="H193" s="50" t="s">
        <v>255</v>
      </c>
      <c r="I193" s="46">
        <f t="shared" si="0"/>
        <v>6480.5</v>
      </c>
      <c r="J193" s="98" t="s">
        <v>341</v>
      </c>
      <c r="K193" s="99"/>
      <c r="L193" s="99"/>
      <c r="M193" s="100"/>
    </row>
    <row r="194" spans="1:13" s="48" customFormat="1" ht="24" customHeight="1">
      <c r="A194" s="95" t="s">
        <v>342</v>
      </c>
      <c r="B194" s="96"/>
      <c r="C194" s="96"/>
      <c r="D194" s="96"/>
      <c r="E194" s="97"/>
      <c r="F194" s="45">
        <v>1</v>
      </c>
      <c r="G194" s="52">
        <v>4294.18</v>
      </c>
      <c r="H194" s="50" t="s">
        <v>255</v>
      </c>
      <c r="I194" s="46">
        <f t="shared" si="0"/>
        <v>4294.18</v>
      </c>
      <c r="J194" s="98" t="s">
        <v>343</v>
      </c>
      <c r="K194" s="99"/>
      <c r="L194" s="99"/>
      <c r="M194" s="100"/>
    </row>
    <row r="195" spans="1:13" s="48" customFormat="1" ht="24" customHeight="1">
      <c r="A195" s="95" t="s">
        <v>344</v>
      </c>
      <c r="B195" s="96"/>
      <c r="C195" s="96"/>
      <c r="D195" s="96"/>
      <c r="E195" s="97"/>
      <c r="F195" s="45">
        <v>1</v>
      </c>
      <c r="G195" s="52">
        <v>5600</v>
      </c>
      <c r="H195" s="50" t="s">
        <v>255</v>
      </c>
      <c r="I195" s="46">
        <f t="shared" si="0"/>
        <v>5600</v>
      </c>
      <c r="J195" s="98" t="s">
        <v>345</v>
      </c>
      <c r="K195" s="99"/>
      <c r="L195" s="99"/>
      <c r="M195" s="100"/>
    </row>
    <row r="196" spans="1:13" s="48" customFormat="1" ht="24" customHeight="1">
      <c r="A196" s="95" t="s">
        <v>346</v>
      </c>
      <c r="B196" s="96"/>
      <c r="C196" s="96"/>
      <c r="D196" s="96"/>
      <c r="E196" s="97"/>
      <c r="F196" s="45">
        <v>1</v>
      </c>
      <c r="G196" s="52">
        <v>2426</v>
      </c>
      <c r="H196" s="50" t="s">
        <v>255</v>
      </c>
      <c r="I196" s="46">
        <f t="shared" si="0"/>
        <v>2426</v>
      </c>
      <c r="J196" s="98" t="s">
        <v>347</v>
      </c>
      <c r="K196" s="99"/>
      <c r="L196" s="99"/>
      <c r="M196" s="100"/>
    </row>
    <row r="197" spans="1:13" s="48" customFormat="1" ht="24" customHeight="1">
      <c r="A197" s="95" t="s">
        <v>348</v>
      </c>
      <c r="B197" s="96"/>
      <c r="C197" s="96"/>
      <c r="D197" s="96"/>
      <c r="E197" s="97"/>
      <c r="F197" s="45">
        <v>1</v>
      </c>
      <c r="G197" s="52">
        <v>1071.8</v>
      </c>
      <c r="H197" s="50" t="s">
        <v>255</v>
      </c>
      <c r="I197" s="46">
        <f t="shared" si="0"/>
        <v>1071.8</v>
      </c>
      <c r="J197" s="98" t="s">
        <v>349</v>
      </c>
      <c r="K197" s="99"/>
      <c r="L197" s="99"/>
      <c r="M197" s="100"/>
    </row>
    <row r="198" spans="1:13" s="48" customFormat="1" ht="24" customHeight="1">
      <c r="A198" s="95" t="s">
        <v>350</v>
      </c>
      <c r="B198" s="96"/>
      <c r="C198" s="96"/>
      <c r="D198" s="96"/>
      <c r="E198" s="97"/>
      <c r="F198" s="45">
        <v>1</v>
      </c>
      <c r="G198" s="52">
        <v>4870</v>
      </c>
      <c r="H198" s="50" t="s">
        <v>255</v>
      </c>
      <c r="I198" s="46">
        <f t="shared" si="0"/>
        <v>4870</v>
      </c>
      <c r="J198" s="98" t="s">
        <v>351</v>
      </c>
      <c r="K198" s="99"/>
      <c r="L198" s="99"/>
      <c r="M198" s="100"/>
    </row>
    <row r="199" spans="1:13" s="48" customFormat="1" ht="24" customHeight="1">
      <c r="A199" s="95" t="s">
        <v>352</v>
      </c>
      <c r="B199" s="96"/>
      <c r="C199" s="96"/>
      <c r="D199" s="96"/>
      <c r="E199" s="97"/>
      <c r="F199" s="45">
        <v>1</v>
      </c>
      <c r="G199" s="53">
        <v>999.81</v>
      </c>
      <c r="H199" s="50" t="s">
        <v>255</v>
      </c>
      <c r="I199" s="46">
        <f t="shared" si="0"/>
        <v>999.81</v>
      </c>
      <c r="J199" s="98" t="s">
        <v>353</v>
      </c>
      <c r="K199" s="99"/>
      <c r="L199" s="99"/>
      <c r="M199" s="100"/>
    </row>
    <row r="200" spans="1:13" s="48" customFormat="1" ht="24" customHeight="1">
      <c r="A200" s="95" t="s">
        <v>354</v>
      </c>
      <c r="B200" s="96"/>
      <c r="C200" s="96"/>
      <c r="D200" s="96"/>
      <c r="E200" s="97"/>
      <c r="F200" s="45">
        <v>1</v>
      </c>
      <c r="G200" s="53">
        <v>190476.94</v>
      </c>
      <c r="H200" s="50" t="s">
        <v>255</v>
      </c>
      <c r="I200" s="46">
        <f t="shared" si="0"/>
        <v>190476.94</v>
      </c>
      <c r="J200" s="98" t="s">
        <v>353</v>
      </c>
      <c r="K200" s="99"/>
      <c r="L200" s="99"/>
      <c r="M200" s="100"/>
    </row>
    <row r="201" spans="1:13" s="48" customFormat="1" ht="24" customHeight="1">
      <c r="A201" s="95" t="s">
        <v>355</v>
      </c>
      <c r="B201" s="96"/>
      <c r="C201" s="96"/>
      <c r="D201" s="96"/>
      <c r="E201" s="97"/>
      <c r="F201" s="45">
        <v>1</v>
      </c>
      <c r="G201" s="53">
        <v>1234.27</v>
      </c>
      <c r="H201" s="50" t="s">
        <v>255</v>
      </c>
      <c r="I201" s="46">
        <f t="shared" si="0"/>
        <v>1234.27</v>
      </c>
      <c r="J201" s="98" t="s">
        <v>353</v>
      </c>
      <c r="K201" s="99"/>
      <c r="L201" s="99"/>
      <c r="M201" s="100"/>
    </row>
    <row r="202" spans="1:13" s="48" customFormat="1" ht="24" customHeight="1">
      <c r="A202" s="95" t="s">
        <v>356</v>
      </c>
      <c r="B202" s="96"/>
      <c r="C202" s="96"/>
      <c r="D202" s="96"/>
      <c r="E202" s="97"/>
      <c r="F202" s="45">
        <v>1</v>
      </c>
      <c r="G202" s="53">
        <v>1133.9000000000001</v>
      </c>
      <c r="H202" s="50" t="s">
        <v>255</v>
      </c>
      <c r="I202" s="46">
        <f t="shared" si="0"/>
        <v>1133.9000000000001</v>
      </c>
      <c r="J202" s="98" t="s">
        <v>353</v>
      </c>
      <c r="K202" s="99"/>
      <c r="L202" s="99"/>
      <c r="M202" s="100"/>
    </row>
    <row r="203" spans="1:13" s="48" customFormat="1" ht="24" customHeight="1">
      <c r="A203" s="101" t="s">
        <v>357</v>
      </c>
      <c r="B203" s="101"/>
      <c r="C203" s="101"/>
      <c r="D203" s="101"/>
      <c r="E203" s="101"/>
      <c r="F203" s="45">
        <v>1</v>
      </c>
      <c r="G203" s="54">
        <v>1264.0999999999999</v>
      </c>
      <c r="H203" s="50" t="s">
        <v>255</v>
      </c>
      <c r="I203" s="46">
        <f t="shared" si="0"/>
        <v>1264.0999999999999</v>
      </c>
      <c r="J203" s="102" t="s">
        <v>353</v>
      </c>
      <c r="K203" s="101"/>
      <c r="L203" s="101"/>
      <c r="M203" s="101"/>
    </row>
    <row r="204" spans="1:13" s="48" customFormat="1" ht="24" customHeight="1">
      <c r="A204" s="88"/>
      <c r="B204" s="88"/>
      <c r="C204" s="88"/>
      <c r="D204" s="88"/>
      <c r="E204" s="88"/>
      <c r="F204" s="55"/>
      <c r="G204" s="54">
        <f>SUM(G150:G203)</f>
        <v>1334462.48</v>
      </c>
      <c r="H204" s="54"/>
      <c r="I204" s="54">
        <f t="shared" ref="I204" si="1">SUM(I150:I203)</f>
        <v>1334462.48</v>
      </c>
      <c r="J204" s="89"/>
      <c r="K204" s="89"/>
      <c r="L204" s="89"/>
      <c r="M204" s="89"/>
    </row>
    <row r="205" spans="1:13">
      <c r="A205" s="90"/>
      <c r="B205" s="84"/>
      <c r="C205" s="84"/>
      <c r="D205" s="84"/>
      <c r="E205" s="84"/>
      <c r="J205" s="85"/>
      <c r="K205" s="85"/>
      <c r="L205" s="85"/>
      <c r="M205" s="85"/>
    </row>
    <row r="206" spans="1:13">
      <c r="A206" s="5" t="s">
        <v>167</v>
      </c>
      <c r="B206" s="5"/>
    </row>
    <row r="207" spans="1:13" ht="20.100000000000001" customHeight="1">
      <c r="A207" s="91" t="s">
        <v>150</v>
      </c>
      <c r="B207" s="91"/>
      <c r="C207" s="91"/>
      <c r="D207" s="91"/>
      <c r="E207" s="91"/>
      <c r="F207" s="91" t="s">
        <v>168</v>
      </c>
      <c r="G207" s="91"/>
      <c r="H207" s="91"/>
      <c r="I207" s="9" t="s">
        <v>169</v>
      </c>
      <c r="J207" s="91" t="s">
        <v>65</v>
      </c>
      <c r="K207" s="91"/>
      <c r="L207" s="91"/>
      <c r="M207" s="91"/>
    </row>
    <row r="208" spans="1:13" ht="15" customHeight="1">
      <c r="A208" s="92" t="s">
        <v>170</v>
      </c>
      <c r="B208" s="92"/>
      <c r="C208" s="92"/>
      <c r="D208" s="92"/>
      <c r="E208" s="92"/>
      <c r="F208" s="93" t="s">
        <v>210</v>
      </c>
      <c r="G208" s="93"/>
      <c r="H208" s="93"/>
      <c r="I208" s="21"/>
      <c r="J208" s="94"/>
      <c r="K208" s="94"/>
      <c r="L208" s="94"/>
      <c r="M208" s="94"/>
    </row>
    <row r="209" spans="1:13">
      <c r="A209" s="84"/>
      <c r="B209" s="84"/>
      <c r="C209" s="84"/>
      <c r="D209" s="84"/>
      <c r="E209" s="84"/>
      <c r="F209" s="85"/>
      <c r="G209" s="85"/>
      <c r="H209" s="85"/>
      <c r="J209" s="85"/>
      <c r="K209" s="85"/>
      <c r="L209" s="85"/>
      <c r="M209" s="85"/>
    </row>
    <row r="210" spans="1:13" ht="24.95" customHeight="1">
      <c r="A210" s="86" t="s">
        <v>171</v>
      </c>
      <c r="B210" s="86"/>
      <c r="C210" s="86"/>
      <c r="D210" s="86"/>
      <c r="E210" s="86"/>
      <c r="F210" s="86"/>
      <c r="G210" s="86"/>
      <c r="H210" s="86"/>
      <c r="I210" s="86"/>
      <c r="J210" s="86"/>
      <c r="K210" s="86"/>
      <c r="L210" s="86"/>
      <c r="M210" s="86"/>
    </row>
    <row r="211" spans="1:13" ht="20.25" customHeight="1">
      <c r="A211" s="5"/>
      <c r="B211" s="5"/>
      <c r="C211" s="29"/>
      <c r="D211" s="29"/>
      <c r="E211" s="29"/>
      <c r="F211" s="87"/>
      <c r="G211" s="87"/>
      <c r="H211" s="87"/>
      <c r="I211" s="87"/>
      <c r="J211" s="87"/>
      <c r="K211" s="87"/>
      <c r="L211" s="87"/>
      <c r="M211" s="87"/>
    </row>
    <row r="212" spans="1:13" ht="39.950000000000003" customHeight="1">
      <c r="A212" s="78" t="s">
        <v>172</v>
      </c>
      <c r="B212" s="78"/>
      <c r="C212" s="30" t="s">
        <v>173</v>
      </c>
      <c r="D212" s="30" t="s">
        <v>174</v>
      </c>
      <c r="E212" s="30" t="s">
        <v>175</v>
      </c>
      <c r="F212" s="78" t="s">
        <v>176</v>
      </c>
      <c r="G212" s="78"/>
      <c r="H212" s="78"/>
      <c r="I212" s="78"/>
      <c r="J212" s="78" t="s">
        <v>129</v>
      </c>
      <c r="K212" s="78"/>
      <c r="L212" s="78"/>
      <c r="M212" s="78"/>
    </row>
    <row r="213" spans="1:13" ht="39.75" customHeight="1">
      <c r="A213" s="72" t="s">
        <v>177</v>
      </c>
      <c r="B213" s="73"/>
      <c r="C213" s="67" t="s">
        <v>392</v>
      </c>
      <c r="D213" s="67" t="s">
        <v>394</v>
      </c>
      <c r="E213" s="68">
        <v>1</v>
      </c>
      <c r="F213" s="79" t="s">
        <v>393</v>
      </c>
      <c r="G213" s="80"/>
      <c r="H213" s="80"/>
      <c r="I213" s="81"/>
      <c r="J213" s="201" t="s">
        <v>399</v>
      </c>
      <c r="K213" s="82"/>
      <c r="L213" s="82"/>
      <c r="M213" s="83"/>
    </row>
    <row r="214" spans="1:13" ht="24" customHeight="1">
      <c r="A214" s="72" t="s">
        <v>178</v>
      </c>
      <c r="B214" s="73"/>
      <c r="C214" s="28"/>
      <c r="D214" s="28"/>
      <c r="E214" s="28"/>
      <c r="F214" s="72" t="s">
        <v>209</v>
      </c>
      <c r="G214" s="74"/>
      <c r="H214" s="74"/>
      <c r="I214" s="73"/>
      <c r="J214" s="75"/>
      <c r="K214" s="76"/>
      <c r="L214" s="76"/>
      <c r="M214" s="77"/>
    </row>
    <row r="215" spans="1:13" ht="24" customHeight="1">
      <c r="A215" s="72" t="s">
        <v>179</v>
      </c>
      <c r="B215" s="73"/>
      <c r="C215" s="28"/>
      <c r="D215" s="28"/>
      <c r="E215" s="28"/>
      <c r="F215" s="72" t="s">
        <v>209</v>
      </c>
      <c r="G215" s="74"/>
      <c r="H215" s="74"/>
      <c r="I215" s="73"/>
      <c r="J215" s="75"/>
      <c r="K215" s="76"/>
      <c r="L215" s="76"/>
      <c r="M215" s="77"/>
    </row>
    <row r="216" spans="1:13" ht="24" customHeight="1">
      <c r="A216" s="72" t="s">
        <v>180</v>
      </c>
      <c r="B216" s="73"/>
      <c r="C216" s="28"/>
      <c r="D216" s="28"/>
      <c r="E216" s="28"/>
      <c r="F216" s="72" t="s">
        <v>209</v>
      </c>
      <c r="G216" s="74"/>
      <c r="H216" s="74"/>
      <c r="I216" s="73"/>
      <c r="J216" s="75"/>
      <c r="K216" s="76"/>
      <c r="L216" s="76"/>
      <c r="M216" s="77"/>
    </row>
    <row r="217" spans="1:13" ht="24" customHeight="1">
      <c r="A217" s="72" t="s">
        <v>181</v>
      </c>
      <c r="B217" s="73"/>
      <c r="C217" s="28"/>
      <c r="D217" s="28"/>
      <c r="E217" s="28"/>
      <c r="F217" s="72" t="s">
        <v>209</v>
      </c>
      <c r="G217" s="74"/>
      <c r="H217" s="74"/>
      <c r="I217" s="73"/>
      <c r="J217" s="75"/>
      <c r="K217" s="76"/>
      <c r="L217" s="76"/>
      <c r="M217" s="77"/>
    </row>
    <row r="218" spans="1:13" ht="24" customHeight="1">
      <c r="A218" s="72" t="s">
        <v>182</v>
      </c>
      <c r="B218" s="73"/>
      <c r="C218" s="28"/>
      <c r="D218" s="28"/>
      <c r="E218" s="28"/>
      <c r="F218" s="72" t="s">
        <v>209</v>
      </c>
      <c r="G218" s="74"/>
      <c r="H218" s="74"/>
      <c r="I218" s="73"/>
      <c r="J218" s="75"/>
      <c r="K218" s="76"/>
      <c r="L218" s="76"/>
      <c r="M218" s="77"/>
    </row>
    <row r="219" spans="1:13" ht="24" customHeight="1">
      <c r="A219" s="72" t="s">
        <v>183</v>
      </c>
      <c r="B219" s="73"/>
      <c r="C219" s="28"/>
      <c r="D219" s="28"/>
      <c r="E219" s="28"/>
      <c r="F219" s="72" t="s">
        <v>209</v>
      </c>
      <c r="G219" s="74"/>
      <c r="H219" s="74"/>
      <c r="I219" s="73"/>
      <c r="J219" s="75"/>
      <c r="K219" s="76"/>
      <c r="L219" s="76"/>
      <c r="M219" s="77"/>
    </row>
    <row r="220" spans="1:13" ht="24" customHeight="1">
      <c r="A220" s="72" t="s">
        <v>184</v>
      </c>
      <c r="B220" s="73"/>
      <c r="C220" s="28"/>
      <c r="D220" s="28"/>
      <c r="E220" s="28"/>
      <c r="F220" s="72" t="s">
        <v>209</v>
      </c>
      <c r="G220" s="74"/>
      <c r="H220" s="74"/>
      <c r="I220" s="73"/>
      <c r="J220" s="75"/>
      <c r="K220" s="76"/>
      <c r="L220" s="76"/>
      <c r="M220" s="77"/>
    </row>
    <row r="221" spans="1:13" ht="24" customHeight="1">
      <c r="A221" s="72" t="s">
        <v>185</v>
      </c>
      <c r="B221" s="73"/>
      <c r="C221" s="28"/>
      <c r="D221" s="28"/>
      <c r="E221" s="28"/>
      <c r="F221" s="72" t="s">
        <v>209</v>
      </c>
      <c r="G221" s="74"/>
      <c r="H221" s="74"/>
      <c r="I221" s="73"/>
      <c r="J221" s="75"/>
      <c r="K221" s="76"/>
      <c r="L221" s="76"/>
      <c r="M221" s="77"/>
    </row>
    <row r="222" spans="1:13" ht="24" customHeight="1">
      <c r="A222" s="72" t="s">
        <v>186</v>
      </c>
      <c r="B222" s="73"/>
      <c r="C222" s="28"/>
      <c r="D222" s="28"/>
      <c r="E222" s="28"/>
      <c r="F222" s="72" t="s">
        <v>209</v>
      </c>
      <c r="G222" s="74"/>
      <c r="H222" s="74"/>
      <c r="I222" s="73"/>
      <c r="J222" s="75"/>
      <c r="K222" s="76"/>
      <c r="L222" s="76"/>
      <c r="M222" s="77"/>
    </row>
    <row r="223" spans="1:13" ht="27" customHeight="1">
      <c r="A223" s="72" t="s">
        <v>187</v>
      </c>
      <c r="B223" s="73"/>
      <c r="C223" s="28"/>
      <c r="D223" s="28"/>
      <c r="E223" s="28"/>
      <c r="F223" s="72" t="s">
        <v>209</v>
      </c>
      <c r="G223" s="74"/>
      <c r="H223" s="74"/>
      <c r="I223" s="73"/>
      <c r="J223" s="75"/>
      <c r="K223" s="76"/>
      <c r="L223" s="76"/>
      <c r="M223" s="77"/>
    </row>
    <row r="224" spans="1:13" ht="24.95" customHeight="1">
      <c r="A224" s="72" t="s">
        <v>188</v>
      </c>
      <c r="B224" s="73"/>
      <c r="C224" s="28"/>
      <c r="D224" s="28"/>
      <c r="E224" s="28"/>
      <c r="F224" s="72" t="s">
        <v>209</v>
      </c>
      <c r="G224" s="74"/>
      <c r="H224" s="74"/>
      <c r="I224" s="73"/>
      <c r="J224" s="75"/>
      <c r="K224" s="76"/>
      <c r="L224" s="76"/>
      <c r="M224" s="77"/>
    </row>
  </sheetData>
  <mergeCells count="389">
    <mergeCell ref="A196:E196"/>
    <mergeCell ref="J196:M196"/>
    <mergeCell ref="A197:E197"/>
    <mergeCell ref="J197:M197"/>
    <mergeCell ref="A198:E198"/>
    <mergeCell ref="J198:M198"/>
    <mergeCell ref="A191:E191"/>
    <mergeCell ref="J191:M191"/>
    <mergeCell ref="A192:E192"/>
    <mergeCell ref="J192:M192"/>
    <mergeCell ref="A193:E193"/>
    <mergeCell ref="J193:M193"/>
    <mergeCell ref="A194:E194"/>
    <mergeCell ref="J194:M194"/>
    <mergeCell ref="A195:E195"/>
    <mergeCell ref="J195:M195"/>
    <mergeCell ref="A186:E186"/>
    <mergeCell ref="J186:M186"/>
    <mergeCell ref="A187:E187"/>
    <mergeCell ref="J187:M187"/>
    <mergeCell ref="A188:E188"/>
    <mergeCell ref="J188:M188"/>
    <mergeCell ref="A189:E189"/>
    <mergeCell ref="J189:M189"/>
    <mergeCell ref="A190:E190"/>
    <mergeCell ref="J190:M190"/>
    <mergeCell ref="A181:E181"/>
    <mergeCell ref="J181:M181"/>
    <mergeCell ref="A182:E182"/>
    <mergeCell ref="J182:M182"/>
    <mergeCell ref="A183:E183"/>
    <mergeCell ref="J183:M183"/>
    <mergeCell ref="A184:E184"/>
    <mergeCell ref="J184:M184"/>
    <mergeCell ref="A185:E185"/>
    <mergeCell ref="J185:M185"/>
    <mergeCell ref="A176:E176"/>
    <mergeCell ref="J176:M176"/>
    <mergeCell ref="A177:E177"/>
    <mergeCell ref="J177:M177"/>
    <mergeCell ref="A178:E178"/>
    <mergeCell ref="J178:M178"/>
    <mergeCell ref="A179:E179"/>
    <mergeCell ref="J179:M179"/>
    <mergeCell ref="A180:E180"/>
    <mergeCell ref="J180:M180"/>
    <mergeCell ref="A171:E171"/>
    <mergeCell ref="J171:M171"/>
    <mergeCell ref="A172:E172"/>
    <mergeCell ref="J172:M172"/>
    <mergeCell ref="A173:E173"/>
    <mergeCell ref="J173:M173"/>
    <mergeCell ref="A174:E174"/>
    <mergeCell ref="J174:M174"/>
    <mergeCell ref="A175:E175"/>
    <mergeCell ref="J175:M175"/>
    <mergeCell ref="A166:E166"/>
    <mergeCell ref="J166:M166"/>
    <mergeCell ref="A167:E167"/>
    <mergeCell ref="J167:M167"/>
    <mergeCell ref="A168:E168"/>
    <mergeCell ref="J168:M168"/>
    <mergeCell ref="A169:E169"/>
    <mergeCell ref="J169:M169"/>
    <mergeCell ref="A170:E170"/>
    <mergeCell ref="J170:M170"/>
    <mergeCell ref="A161:E161"/>
    <mergeCell ref="J161:M161"/>
    <mergeCell ref="A162:E162"/>
    <mergeCell ref="J162:M162"/>
    <mergeCell ref="A163:E163"/>
    <mergeCell ref="J163:M163"/>
    <mergeCell ref="A164:E164"/>
    <mergeCell ref="J164:M164"/>
    <mergeCell ref="A165:E165"/>
    <mergeCell ref="J165:M165"/>
    <mergeCell ref="A156:E156"/>
    <mergeCell ref="J156:M156"/>
    <mergeCell ref="A157:E157"/>
    <mergeCell ref="J157:M157"/>
    <mergeCell ref="A158:E158"/>
    <mergeCell ref="J158:M158"/>
    <mergeCell ref="A159:E159"/>
    <mergeCell ref="J159:M159"/>
    <mergeCell ref="A160:E160"/>
    <mergeCell ref="J160:M160"/>
    <mergeCell ref="A151:E151"/>
    <mergeCell ref="J151:M151"/>
    <mergeCell ref="A152:E152"/>
    <mergeCell ref="J152:M152"/>
    <mergeCell ref="A153:E153"/>
    <mergeCell ref="J153:M153"/>
    <mergeCell ref="A154:E154"/>
    <mergeCell ref="J154:M154"/>
    <mergeCell ref="A155:E155"/>
    <mergeCell ref="J155:M155"/>
    <mergeCell ref="A1:M1"/>
    <mergeCell ref="A2:M2"/>
    <mergeCell ref="A4:M4"/>
    <mergeCell ref="B5:M5"/>
    <mergeCell ref="B6:M6"/>
    <mergeCell ref="B7:M7"/>
    <mergeCell ref="B8:M8"/>
    <mergeCell ref="B9:M9"/>
    <mergeCell ref="B10:M10"/>
    <mergeCell ref="B11:M11"/>
    <mergeCell ref="B12:M12"/>
    <mergeCell ref="B13:M13"/>
    <mergeCell ref="B14:M14"/>
    <mergeCell ref="B15:M15"/>
    <mergeCell ref="B16:M16"/>
    <mergeCell ref="A17:M17"/>
    <mergeCell ref="B18:M18"/>
    <mergeCell ref="B19:M19"/>
    <mergeCell ref="A30:M30"/>
    <mergeCell ref="B31:M31"/>
    <mergeCell ref="B32:M32"/>
    <mergeCell ref="A35:L35"/>
    <mergeCell ref="A36:L36"/>
    <mergeCell ref="A37:L37"/>
    <mergeCell ref="A40:L40"/>
    <mergeCell ref="A20:M20"/>
    <mergeCell ref="B21:M21"/>
    <mergeCell ref="B22:M22"/>
    <mergeCell ref="B23:M23"/>
    <mergeCell ref="A24:M24"/>
    <mergeCell ref="B25:M25"/>
    <mergeCell ref="B26:M26"/>
    <mergeCell ref="B27:M27"/>
    <mergeCell ref="A29:M29"/>
    <mergeCell ref="A41:L41"/>
    <mergeCell ref="A44:H44"/>
    <mergeCell ref="I44:J44"/>
    <mergeCell ref="K44:M44"/>
    <mergeCell ref="A45:H45"/>
    <mergeCell ref="I45:J45"/>
    <mergeCell ref="K45:M45"/>
    <mergeCell ref="E48:G48"/>
    <mergeCell ref="H48:L48"/>
    <mergeCell ref="A54:B54"/>
    <mergeCell ref="D54:F54"/>
    <mergeCell ref="G54:K54"/>
    <mergeCell ref="L54:M54"/>
    <mergeCell ref="A55:B55"/>
    <mergeCell ref="D55:F55"/>
    <mergeCell ref="G55:K55"/>
    <mergeCell ref="L55:M55"/>
    <mergeCell ref="A56:B56"/>
    <mergeCell ref="D56:F56"/>
    <mergeCell ref="G56:K56"/>
    <mergeCell ref="L56:M56"/>
    <mergeCell ref="A57:B57"/>
    <mergeCell ref="D57:F57"/>
    <mergeCell ref="G57:K57"/>
    <mergeCell ref="L57:M57"/>
    <mergeCell ref="A58:B58"/>
    <mergeCell ref="D58:F58"/>
    <mergeCell ref="G58:K58"/>
    <mergeCell ref="L58:M58"/>
    <mergeCell ref="A59:B59"/>
    <mergeCell ref="D59:F59"/>
    <mergeCell ref="G59:K59"/>
    <mergeCell ref="L59:M59"/>
    <mergeCell ref="A62:H62"/>
    <mergeCell ref="J62:M62"/>
    <mergeCell ref="A63:H63"/>
    <mergeCell ref="J63:M63"/>
    <mergeCell ref="A64:H64"/>
    <mergeCell ref="J64:M64"/>
    <mergeCell ref="A67:G67"/>
    <mergeCell ref="J67:M67"/>
    <mergeCell ref="A68:G68"/>
    <mergeCell ref="J68:M68"/>
    <mergeCell ref="A69:G69"/>
    <mergeCell ref="J69:M69"/>
    <mergeCell ref="A70:G70"/>
    <mergeCell ref="J70:M70"/>
    <mergeCell ref="A71:G71"/>
    <mergeCell ref="J71:M71"/>
    <mergeCell ref="A72:G72"/>
    <mergeCell ref="J72:M72"/>
    <mergeCell ref="A73:G73"/>
    <mergeCell ref="J73:M73"/>
    <mergeCell ref="A76:G76"/>
    <mergeCell ref="J76:M76"/>
    <mergeCell ref="A77:G77"/>
    <mergeCell ref="J77:M77"/>
    <mergeCell ref="A78:G78"/>
    <mergeCell ref="J78:M78"/>
    <mergeCell ref="A79:G79"/>
    <mergeCell ref="J79:M79"/>
    <mergeCell ref="A80:G80"/>
    <mergeCell ref="J80:M80"/>
    <mergeCell ref="A81:G81"/>
    <mergeCell ref="J81:M81"/>
    <mergeCell ref="B84:D84"/>
    <mergeCell ref="F84:I84"/>
    <mergeCell ref="J84:M84"/>
    <mergeCell ref="B85:D85"/>
    <mergeCell ref="F85:I85"/>
    <mergeCell ref="J85:M85"/>
    <mergeCell ref="B86:D86"/>
    <mergeCell ref="F86:I86"/>
    <mergeCell ref="J86:M86"/>
    <mergeCell ref="B87:D87"/>
    <mergeCell ref="F87:I87"/>
    <mergeCell ref="J87:M87"/>
    <mergeCell ref="B88:D88"/>
    <mergeCell ref="F88:I88"/>
    <mergeCell ref="J88:M88"/>
    <mergeCell ref="B89:D89"/>
    <mergeCell ref="F89:I89"/>
    <mergeCell ref="J89:M89"/>
    <mergeCell ref="B90:D90"/>
    <mergeCell ref="F90:I90"/>
    <mergeCell ref="J90:M90"/>
    <mergeCell ref="B91:D91"/>
    <mergeCell ref="F91:I91"/>
    <mergeCell ref="J91:M91"/>
    <mergeCell ref="B92:D92"/>
    <mergeCell ref="F92:I92"/>
    <mergeCell ref="J92:M92"/>
    <mergeCell ref="B93:D93"/>
    <mergeCell ref="F93:I93"/>
    <mergeCell ref="J93:M93"/>
    <mergeCell ref="B94:D94"/>
    <mergeCell ref="F94:I94"/>
    <mergeCell ref="J94:M94"/>
    <mergeCell ref="B95:D95"/>
    <mergeCell ref="F95:I95"/>
    <mergeCell ref="J95:M95"/>
    <mergeCell ref="A106:D106"/>
    <mergeCell ref="G106:I106"/>
    <mergeCell ref="J106:M106"/>
    <mergeCell ref="F109:I109"/>
    <mergeCell ref="J109:K109"/>
    <mergeCell ref="F110:I110"/>
    <mergeCell ref="J110:K110"/>
    <mergeCell ref="A96:C96"/>
    <mergeCell ref="D96:M96"/>
    <mergeCell ref="A99:D99"/>
    <mergeCell ref="F99:H99"/>
    <mergeCell ref="I99:M99"/>
    <mergeCell ref="A104:D104"/>
    <mergeCell ref="G104:I104"/>
    <mergeCell ref="J104:M104"/>
    <mergeCell ref="A105:D105"/>
    <mergeCell ref="G105:I105"/>
    <mergeCell ref="J105:M105"/>
    <mergeCell ref="E100:E101"/>
    <mergeCell ref="A100:D101"/>
    <mergeCell ref="F111:I111"/>
    <mergeCell ref="J111:K111"/>
    <mergeCell ref="F112:I112"/>
    <mergeCell ref="J112:K112"/>
    <mergeCell ref="F113:I113"/>
    <mergeCell ref="J113:K113"/>
    <mergeCell ref="A116:H116"/>
    <mergeCell ref="J116:M116"/>
    <mergeCell ref="A117:H117"/>
    <mergeCell ref="J117:M117"/>
    <mergeCell ref="A118:H118"/>
    <mergeCell ref="J123:M123"/>
    <mergeCell ref="A121:H121"/>
    <mergeCell ref="J121:M121"/>
    <mergeCell ref="A122:H122"/>
    <mergeCell ref="J122:M122"/>
    <mergeCell ref="A123:H123"/>
    <mergeCell ref="A126:B126"/>
    <mergeCell ref="C126:D126"/>
    <mergeCell ref="F126:G126"/>
    <mergeCell ref="J118:M118"/>
    <mergeCell ref="A127:B127"/>
    <mergeCell ref="A131:B131"/>
    <mergeCell ref="I131:K131"/>
    <mergeCell ref="L131:M131"/>
    <mergeCell ref="A132:B132"/>
    <mergeCell ref="I132:K132"/>
    <mergeCell ref="L132:M132"/>
    <mergeCell ref="A135:C135"/>
    <mergeCell ref="D135:G135"/>
    <mergeCell ref="J135:M135"/>
    <mergeCell ref="E126:E127"/>
    <mergeCell ref="H126:H127"/>
    <mergeCell ref="I126:K127"/>
    <mergeCell ref="L126:M127"/>
    <mergeCell ref="A128:B128"/>
    <mergeCell ref="A129:B129"/>
    <mergeCell ref="I128:K128"/>
    <mergeCell ref="L128:M128"/>
    <mergeCell ref="I129:K129"/>
    <mergeCell ref="L129:M129"/>
    <mergeCell ref="I130:K130"/>
    <mergeCell ref="L130:M130"/>
    <mergeCell ref="A130:B130"/>
    <mergeCell ref="A139:C139"/>
    <mergeCell ref="D139:G139"/>
    <mergeCell ref="A141:C141"/>
    <mergeCell ref="D141:G141"/>
    <mergeCell ref="J141:M141"/>
    <mergeCell ref="A144:B144"/>
    <mergeCell ref="C144:D144"/>
    <mergeCell ref="E144:F144"/>
    <mergeCell ref="G144:I144"/>
    <mergeCell ref="J144:L144"/>
    <mergeCell ref="A140:C140"/>
    <mergeCell ref="D140:G140"/>
    <mergeCell ref="J136:M140"/>
    <mergeCell ref="A136:C136"/>
    <mergeCell ref="D136:G136"/>
    <mergeCell ref="A137:C137"/>
    <mergeCell ref="D137:G137"/>
    <mergeCell ref="A138:C138"/>
    <mergeCell ref="D138:G138"/>
    <mergeCell ref="A145:B145"/>
    <mergeCell ref="C145:D145"/>
    <mergeCell ref="E145:F145"/>
    <mergeCell ref="G145:I145"/>
    <mergeCell ref="J145:L145"/>
    <mergeCell ref="F148:I148"/>
    <mergeCell ref="A150:E150"/>
    <mergeCell ref="J150:M150"/>
    <mergeCell ref="A148:E149"/>
    <mergeCell ref="J148:M149"/>
    <mergeCell ref="A199:E199"/>
    <mergeCell ref="J199:M199"/>
    <mergeCell ref="A200:E200"/>
    <mergeCell ref="J200:M200"/>
    <mergeCell ref="A201:E201"/>
    <mergeCell ref="J201:M201"/>
    <mergeCell ref="A202:E202"/>
    <mergeCell ref="J202:M202"/>
    <mergeCell ref="A203:E203"/>
    <mergeCell ref="J203:M203"/>
    <mergeCell ref="A209:E209"/>
    <mergeCell ref="F209:H209"/>
    <mergeCell ref="J209:M209"/>
    <mergeCell ref="A210:M210"/>
    <mergeCell ref="F211:I211"/>
    <mergeCell ref="J211:M211"/>
    <mergeCell ref="A204:E204"/>
    <mergeCell ref="J204:M204"/>
    <mergeCell ref="A205:E205"/>
    <mergeCell ref="J205:M205"/>
    <mergeCell ref="A207:E207"/>
    <mergeCell ref="F207:H207"/>
    <mergeCell ref="J207:M207"/>
    <mergeCell ref="A208:E208"/>
    <mergeCell ref="F208:H208"/>
    <mergeCell ref="J208:M208"/>
    <mergeCell ref="A212:B212"/>
    <mergeCell ref="F212:I212"/>
    <mergeCell ref="J212:M212"/>
    <mergeCell ref="A213:B213"/>
    <mergeCell ref="F213:I213"/>
    <mergeCell ref="J213:M213"/>
    <mergeCell ref="A214:B214"/>
    <mergeCell ref="F214:I214"/>
    <mergeCell ref="J214:M214"/>
    <mergeCell ref="A215:B215"/>
    <mergeCell ref="F215:I215"/>
    <mergeCell ref="J215:M215"/>
    <mergeCell ref="A216:B216"/>
    <mergeCell ref="F216:I216"/>
    <mergeCell ref="J216:M216"/>
    <mergeCell ref="A217:B217"/>
    <mergeCell ref="F217:I217"/>
    <mergeCell ref="J217:M217"/>
    <mergeCell ref="A218:B218"/>
    <mergeCell ref="F218:I218"/>
    <mergeCell ref="J218:M218"/>
    <mergeCell ref="A219:B219"/>
    <mergeCell ref="F219:I219"/>
    <mergeCell ref="J219:M219"/>
    <mergeCell ref="A220:B220"/>
    <mergeCell ref="F220:I220"/>
    <mergeCell ref="J220:M220"/>
    <mergeCell ref="A224:B224"/>
    <mergeCell ref="F224:I224"/>
    <mergeCell ref="J224:M224"/>
    <mergeCell ref="A221:B221"/>
    <mergeCell ref="F221:I221"/>
    <mergeCell ref="J221:M221"/>
    <mergeCell ref="A222:B222"/>
    <mergeCell ref="F222:I222"/>
    <mergeCell ref="J222:M222"/>
    <mergeCell ref="A223:B223"/>
    <mergeCell ref="F223:I223"/>
    <mergeCell ref="J223:M223"/>
  </mergeCells>
  <hyperlinks>
    <hyperlink ref="B14" r:id="rId1" xr:uid="{44D197D8-079C-4B64-81B7-86BE6B68678A}"/>
    <hyperlink ref="B16" r:id="rId2" xr:uid="{2D393486-7F03-4BCF-8470-D37E4D1ADB54}"/>
    <hyperlink ref="J150" r:id="rId3" xr:uid="{AFEF1F05-091F-4F57-9F73-5FAD5D12DA74}"/>
    <hyperlink ref="J151" r:id="rId4" xr:uid="{229DBC4A-01F4-48B7-8D69-7A680803A194}"/>
    <hyperlink ref="J152" r:id="rId5" xr:uid="{97E7A1B1-0956-4AE6-B178-4BEFE8A53AD5}"/>
    <hyperlink ref="J153" r:id="rId6" xr:uid="{C8631052-783A-4041-AD30-2274DB17C3AA}"/>
    <hyperlink ref="J154" r:id="rId7" xr:uid="{8E461C53-4A78-48B5-A96C-FFBC03AE4FC5}"/>
    <hyperlink ref="J155" r:id="rId8" xr:uid="{97B697F2-A43D-4495-9603-16D0E4EFF723}"/>
    <hyperlink ref="J156" r:id="rId9" xr:uid="{2957D44C-E520-498D-9EA4-8FBA7141655D}"/>
    <hyperlink ref="J157" r:id="rId10" xr:uid="{6240F6C9-2521-4DEB-9689-4E9F029FBDBB}"/>
    <hyperlink ref="J158" r:id="rId11" xr:uid="{8C23A86D-8155-4F19-8A77-997716339136}"/>
    <hyperlink ref="J159" r:id="rId12" xr:uid="{3B1C2582-E3FD-4BFD-B627-65D2CA14CEA1}"/>
    <hyperlink ref="J163" r:id="rId13" xr:uid="{040012E6-41B7-4C7E-8BA8-F602DB5830EA}"/>
    <hyperlink ref="J160" r:id="rId14" xr:uid="{3E044D33-48DB-42AA-A511-EB0E84771EFF}"/>
    <hyperlink ref="J164" r:id="rId15" xr:uid="{0EDD2ED8-9C25-450F-BB56-99599EAA9CAE}"/>
    <hyperlink ref="J162" r:id="rId16" xr:uid="{35F3EA21-736E-42CF-AF7E-F45AA95A4519}"/>
    <hyperlink ref="J161" r:id="rId17" xr:uid="{E969A547-182A-43FD-85ED-299DB1483D95}"/>
    <hyperlink ref="J165" r:id="rId18" xr:uid="{E24AA01A-042D-446B-A50E-2825F5CE4F48}"/>
    <hyperlink ref="J166" r:id="rId19" xr:uid="{A3BBE693-ADC6-40D4-BADA-97D938E47A3F}"/>
    <hyperlink ref="J167" r:id="rId20" xr:uid="{1C458C0E-6298-4701-AC4D-AA0B9308EC23}"/>
    <hyperlink ref="J168" r:id="rId21" xr:uid="{FD76C9B8-A20B-4333-B277-2F856AF42785}"/>
    <hyperlink ref="J169" r:id="rId22" xr:uid="{294D98F8-FF78-4047-B2B1-97A5A85F9CEE}"/>
    <hyperlink ref="J170" r:id="rId23" xr:uid="{32B1208A-41F0-497D-9217-610F6200D43B}"/>
    <hyperlink ref="J198" r:id="rId24" xr:uid="{DDEA7012-6CDB-4987-AD8C-C7362576E41C}"/>
    <hyperlink ref="J197" r:id="rId25" xr:uid="{3AE97A27-33F8-4EB3-B0C8-D9CA50F77171}"/>
    <hyperlink ref="J196" r:id="rId26" xr:uid="{0C9E7386-BA7B-4B54-9548-FA6DB27E461D}"/>
    <hyperlink ref="J194" r:id="rId27" xr:uid="{556DAEDD-6D80-4A1D-A8A7-D03AC13FC0C6}"/>
    <hyperlink ref="J195" r:id="rId28" xr:uid="{9BA3F125-672F-41C1-80F2-E6464B49F1A5}"/>
    <hyperlink ref="J193" r:id="rId29" xr:uid="{F0EDB3A8-4173-4AB4-8CC6-AAB88E1D7A81}"/>
    <hyperlink ref="J192" r:id="rId30" xr:uid="{95FD939F-BAE5-4BB2-AA0C-B07D220DCCFC}"/>
    <hyperlink ref="J191" r:id="rId31" xr:uid="{EE7BE278-E097-4718-BFA2-6194A615D74B}"/>
    <hyperlink ref="J190" r:id="rId32" xr:uid="{784EBB79-9CBC-4D28-AA8E-3D48A87A38FD}"/>
    <hyperlink ref="J189" r:id="rId33" xr:uid="{F01FF4B3-A39F-4BC5-B7A5-996ABE0133A2}"/>
    <hyperlink ref="J188" r:id="rId34" xr:uid="{C8CBF759-246C-4161-99F3-4A28C9954224}"/>
    <hyperlink ref="J187" r:id="rId35" xr:uid="{652A3BA5-D23C-45DB-B286-90433D380356}"/>
    <hyperlink ref="J186" r:id="rId36" xr:uid="{5AA913E7-4E8D-48D5-BA3B-7DD9E1CB112E}"/>
    <hyperlink ref="J185" r:id="rId37" xr:uid="{FB57E3E7-F430-4FEF-AB63-7882B9523C08}"/>
    <hyperlink ref="J184" r:id="rId38" xr:uid="{995ACFD6-3095-4A93-82BE-DF15EDF5B5EF}"/>
    <hyperlink ref="J183" r:id="rId39" xr:uid="{872FC76A-AFEB-441A-9E63-694516812FE2}"/>
    <hyperlink ref="J182" r:id="rId40" xr:uid="{50D0F6D0-FDEA-4920-B322-63C105E93D26}"/>
    <hyperlink ref="J181" r:id="rId41" xr:uid="{02E0047A-883E-44C6-BC81-94562D17D6B9}"/>
    <hyperlink ref="J180" r:id="rId42" xr:uid="{752A933C-8ACC-40DF-B6B1-E3F6E45C0747}"/>
    <hyperlink ref="J179" r:id="rId43" xr:uid="{9E0FA012-074A-46BC-B1C9-4E3699F50515}"/>
    <hyperlink ref="J178" r:id="rId44" xr:uid="{A0DE75DE-9C94-4570-88AF-F354ACE60AEB}"/>
    <hyperlink ref="J177" r:id="rId45" xr:uid="{2ACFDF1E-4CE2-4F4B-AD27-7FC504BCD098}"/>
    <hyperlink ref="J176" r:id="rId46" xr:uid="{36EF4E9C-7A90-4D9B-9BEF-396B4C49E132}"/>
    <hyperlink ref="J175" r:id="rId47" xr:uid="{E8B07D90-205F-4A5B-865D-7494F2B0E142}"/>
    <hyperlink ref="J174" r:id="rId48" xr:uid="{2EB19316-E5C8-4838-8C76-E9292634919E}"/>
    <hyperlink ref="J173" r:id="rId49" xr:uid="{228DA5B7-EBAB-46BB-B0A0-BAE4D4D34F0E}"/>
    <hyperlink ref="J172" r:id="rId50" xr:uid="{B8F34B75-A03D-4759-8BDC-3505B67B36A2}"/>
    <hyperlink ref="J171" r:id="rId51" xr:uid="{77FABB1A-B8A4-4371-AA80-ACE5BE58DEE9}"/>
    <hyperlink ref="J199" r:id="rId52" xr:uid="{76C501B4-1FD0-40B3-AB61-468318898549}"/>
    <hyperlink ref="J200" r:id="rId53" xr:uid="{EC618279-DACC-4114-88FB-1E402FC1B580}"/>
    <hyperlink ref="J201" r:id="rId54" xr:uid="{E8A1034F-FE54-43C5-823A-3FC8E58E0830}"/>
    <hyperlink ref="J202" r:id="rId55" xr:uid="{862754EF-3BB3-4259-925C-DEEBEA80F776}"/>
    <hyperlink ref="J203" r:id="rId56" xr:uid="{310F3719-DAA3-4655-905D-4C326A2BB5A6}"/>
    <hyperlink ref="J63" r:id="rId57" xr:uid="{38188570-D6E6-428E-9BED-DA89598C1038}"/>
    <hyperlink ref="J68" r:id="rId58" xr:uid="{BF08B2DD-E8B3-4B24-BCC2-65A214445565}"/>
    <hyperlink ref="J91" r:id="rId59" xr:uid="{89AC7F36-B13D-48F7-8B6D-711995930701}"/>
    <hyperlink ref="J85" r:id="rId60" xr:uid="{3F41EC2D-BCDC-4A9E-BF52-651E3D124CF4}"/>
    <hyperlink ref="J86" r:id="rId61" xr:uid="{CEA92DDB-8763-4255-AF3C-9C464F5DC790}"/>
    <hyperlink ref="J87" r:id="rId62" xr:uid="{63349F3E-EBC8-4B3E-A073-C8F428D041E8}"/>
    <hyperlink ref="J89" r:id="rId63" xr:uid="{C05A1873-1852-4C1F-817A-415196F310F6}"/>
    <hyperlink ref="J90" r:id="rId64" xr:uid="{E67E5609-5BB6-428F-8F2B-11DDA3B2FD0E}"/>
    <hyperlink ref="J92" r:id="rId65" xr:uid="{8A127A41-1E42-41CE-BE6E-C4008A3C8E71}"/>
    <hyperlink ref="J117" r:id="rId66" xr:uid="{C027993C-F5E2-4E55-9E42-42CBFBDB5410}"/>
    <hyperlink ref="J122" r:id="rId67" xr:uid="{5B3676E0-4B06-4EF7-8AA5-D21AB132856F}"/>
    <hyperlink ref="J123" r:id="rId68" xr:uid="{FFE07641-A8E7-434E-A5BD-5B745C4EE82D}"/>
    <hyperlink ref="F113" r:id="rId69" display="https://www.facebook.com/search/top?q=fedeguayas&amp;locale=es_LA_x000a_" xr:uid="{CB793B9D-A733-4F37-AFFC-2261ACCE8909}"/>
    <hyperlink ref="M50" r:id="rId70" xr:uid="{ACFB756B-CEC8-40BC-93F0-68ED67DDBFBD}"/>
    <hyperlink ref="J94" r:id="rId71" xr:uid="{5BD35CD6-723D-4B1F-9A63-A6E86E639245}"/>
    <hyperlink ref="J136" r:id="rId72" xr:uid="{8D8A0B49-1527-478E-A9B8-6720E5124973}"/>
    <hyperlink ref="J105" r:id="rId73" xr:uid="{C101CF05-4530-49B8-B50C-5043F2FDBB0C}"/>
    <hyperlink ref="J88" r:id="rId74" xr:uid="{43DD23A3-7650-4C85-AA16-92906187EABA}"/>
    <hyperlink ref="J213" r:id="rId75" xr:uid="{621B3BCC-EE56-43F7-A5BD-284FE2DCA501}"/>
    <hyperlink ref="J93" r:id="rId76" xr:uid="{B2D29B36-6B60-4A41-9AF5-E3008BD802AD}"/>
  </hyperlinks>
  <pageMargins left="0.23622047244094499" right="0.23622047244094499" top="0.74803149606299202" bottom="0.74803149606299202" header="0.31496062992126" footer="0.31496062992126"/>
  <pageSetup paperSize="9" scale="86" orientation="landscape" r:id="rId77"/>
  <rowBreaks count="1" manualBreakCount="1">
    <brk id="6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E10" sqref="E10"/>
    </sheetView>
  </sheetViews>
  <sheetFormatPr baseColWidth="10" defaultColWidth="11"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Iveth Bautista Caceres</dc:creator>
  <cp:lastModifiedBy>Analista Sistemas</cp:lastModifiedBy>
  <dcterms:created xsi:type="dcterms:W3CDTF">2022-09-26T19:43:00Z</dcterms:created>
  <dcterms:modified xsi:type="dcterms:W3CDTF">2026-04-20T21:02:20Z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CDD9FBE328034DA0A0EFD3F9880841E8_13</vt:lpwstr>
  </property>
  <property fmtid="{D5CDD505-2E9C-101B-9397-08002B2CF9AE}" pid="3" name="KSOProductBuildVer">
    <vt:lpwstr>3082-12.2.0.23196</vt:lpwstr>
  </property>
</Properties>
</file>